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1.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omments2.xml" ContentType="application/vnd.openxmlformats-officedocument.spreadsheetml.comments+xml"/>
  <Override PartName="/xl/drawings/drawing21.xml" ContentType="application/vnd.openxmlformats-officedocument.drawing+xml"/>
  <Override PartName="/xl/comments3.xml" ContentType="application/vnd.openxmlformats-officedocument.spreadsheetml.comments+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192.168.0.52\共有\01庶務係\00財務関係\25契約関係\工事等関連様式\"/>
    </mc:Choice>
  </mc:AlternateContent>
  <xr:revisionPtr revIDLastSave="0" documentId="13_ncr:1_{C7A820FC-8A8A-4871-AE29-FDF3DB7B4086}" xr6:coauthVersionLast="47" xr6:coauthVersionMax="47" xr10:uidLastSave="{00000000-0000-0000-0000-000000000000}"/>
  <bookViews>
    <workbookView xWindow="390" yWindow="390" windowWidth="18225" windowHeight="17280" tabRatio="954" firstSheet="9" activeTab="19" xr2:uid="{00000000-000D-0000-FFFF-FFFF00000000}"/>
  </bookViews>
  <sheets>
    <sheet name="入力ｼｰﾄ" sheetId="98" r:id="rId1"/>
    <sheet name="着手届" sheetId="1" r:id="rId2"/>
    <sheet name="工程表" sheetId="3" r:id="rId3"/>
    <sheet name="管理技術者" sheetId="99" r:id="rId4"/>
    <sheet name="管理技術者変更" sheetId="138" r:id="rId5"/>
    <sheet name="参考）電子納品" sheetId="147" r:id="rId6"/>
    <sheet name="履行報告" sheetId="68" r:id="rId7"/>
    <sheet name="打合簿" sheetId="69" r:id="rId8"/>
    <sheet name="段階確認" sheetId="66" r:id="rId9"/>
    <sheet name="身分証交付" sheetId="146" r:id="rId10"/>
    <sheet name="身分証" sheetId="148" r:id="rId11"/>
    <sheet name="再委託" sheetId="143" r:id="rId12"/>
    <sheet name="履行期間延長" sheetId="82" r:id="rId13"/>
    <sheet name="事故報告" sheetId="85" r:id="rId14"/>
    <sheet name="前払金請求" sheetId="2" r:id="rId15"/>
    <sheet name="一部完了検査申請" sheetId="5" r:id="rId16"/>
    <sheet name="既済検査申請" sheetId="6" r:id="rId17"/>
    <sheet name="完了届" sheetId="4" r:id="rId18"/>
    <sheet name="引渡書" sheetId="39" r:id="rId19"/>
    <sheet name="請求書" sheetId="89" r:id="rId20"/>
    <sheet name="部分払請求書" sheetId="7" r:id="rId21"/>
    <sheet name="作業責任者" sheetId="144" r:id="rId22"/>
    <sheet name="作業責任者変更" sheetId="145" r:id="rId23"/>
  </sheets>
  <externalReferences>
    <externalReference r:id="rId24"/>
    <externalReference r:id="rId25"/>
  </externalReferences>
  <definedNames>
    <definedName name="aaa" localSheetId="3">#REF!</definedName>
    <definedName name="aaa" localSheetId="4">#REF!</definedName>
    <definedName name="aaa" localSheetId="11">#REF!</definedName>
    <definedName name="aaa" localSheetId="21">#REF!</definedName>
    <definedName name="aaa" localSheetId="22">#REF!</definedName>
    <definedName name="aaa" localSheetId="5">[1]設計書頭!#REF!</definedName>
    <definedName name="aaa" localSheetId="10">[1]設計書頭!#REF!</definedName>
    <definedName name="aaa" localSheetId="9">[1]設計書頭!#REF!</definedName>
    <definedName name="aaa">#REF!</definedName>
    <definedName name="ｂｂｂ">[1]設計書頭!#REF!</definedName>
    <definedName name="_xlnm.Print_Area" localSheetId="18">引渡書!$A$1:$L$47</definedName>
    <definedName name="_xlnm.Print_Area" localSheetId="3">管理技術者!$A$1:$I$31</definedName>
    <definedName name="_xlnm.Print_Area" localSheetId="4">管理技術者変更!$A$1:$I$32</definedName>
    <definedName name="_xlnm.Print_Area" localSheetId="16">既済検査申請!$A$1:$L$27</definedName>
    <definedName name="_xlnm.Print_Area" localSheetId="11">再委託!$A$1:$M$41</definedName>
    <definedName name="_xlnm.Print_Area" localSheetId="21">作業責任者!$A$1:$J$22</definedName>
    <definedName name="_xlnm.Print_Area" localSheetId="22">作業責任者変更!$A$1:$J$23</definedName>
    <definedName name="_xlnm.Print_Area" localSheetId="5">'参考）電子納品'!$A$1:$K$68</definedName>
    <definedName name="_xlnm.Print_Area" localSheetId="13">事故報告!$A$1:$K$39</definedName>
    <definedName name="_xlnm.Print_Area" localSheetId="10">身分証!$A$1:$I$47</definedName>
    <definedName name="_xlnm.Print_Area" localSheetId="9">身分証交付!$A$1:$K$38</definedName>
    <definedName name="_xlnm.Print_Area" localSheetId="19">請求書!$A$2:$J$32</definedName>
    <definedName name="_xlnm.Print_Area" localSheetId="14">前払金請求!$A$1:$K$39</definedName>
    <definedName name="_xlnm.Print_Area" localSheetId="7">打合簿!$A$1:$AC$39</definedName>
    <definedName name="_xlnm.Print_Area" localSheetId="8">段階確認!$A$1:$J$45</definedName>
    <definedName name="_xlnm.Print_Area" localSheetId="0">入力ｼｰﾄ!$A$1:$J$35</definedName>
    <definedName name="_xlnm.Print_Area" localSheetId="20">部分払請求書!$A$2:$J$32</definedName>
    <definedName name="_xlnm.Print_Area" localSheetId="12">履行期間延長!$A$1:$J$43</definedName>
    <definedName name="_xlnm.Print_Area" localSheetId="6">履行報告!$A$1:$H$33</definedName>
    <definedName name="_xlnm.Print_Titles" localSheetId="5">'参考）電子納品'!$1:$2</definedName>
    <definedName name="ValidData1">[2]業者一覧!$B$2:$B$51</definedName>
    <definedName name="ValidData2">[2]担当者!$B$2:$B$13</definedName>
    <definedName name="ああ">[1]設計書頭!#REF!</definedName>
    <definedName name="汚水桝" localSheetId="4">#REF!</definedName>
    <definedName name="汚水桝" localSheetId="11">#REF!</definedName>
    <definedName name="汚水桝" localSheetId="21">#REF!</definedName>
    <definedName name="汚水桝" localSheetId="22">#REF!</definedName>
    <definedName name="汚水桝" localSheetId="5">#REF!</definedName>
    <definedName name="汚水桝" localSheetId="10">#REF!</definedName>
    <definedName name="汚水桝" localSheetId="9">#REF!</definedName>
    <definedName name="汚水桝">#REF!</definedName>
    <definedName name="管径1" localSheetId="4">#REF!</definedName>
    <definedName name="管径1" localSheetId="11">#REF!</definedName>
    <definedName name="管径1" localSheetId="21">#REF!</definedName>
    <definedName name="管径1" localSheetId="22">#REF!</definedName>
    <definedName name="管径1" localSheetId="5">#REF!</definedName>
    <definedName name="管径1" localSheetId="10">#REF!</definedName>
    <definedName name="管径1" localSheetId="9">#REF!</definedName>
    <definedName name="管径1">#REF!</definedName>
    <definedName name="現場代理人等届" localSheetId="4">#REF!</definedName>
    <definedName name="現場代理人等届" localSheetId="11">#REF!</definedName>
    <definedName name="現場代理人等届" localSheetId="21">#REF!</definedName>
    <definedName name="現場代理人等届" localSheetId="22">#REF!</definedName>
    <definedName name="現場代理人等届" localSheetId="5">[1]設計書頭!#REF!</definedName>
    <definedName name="現場代理人等届" localSheetId="10">[1]設計書頭!#REF!</definedName>
    <definedName name="現場代理人等届" localSheetId="9">[1]設計書頭!#REF!</definedName>
    <definedName name="現場代理人等届">#REF!</definedName>
    <definedName name="人孔1" localSheetId="4">#REF!</definedName>
    <definedName name="人孔1" localSheetId="11">#REF!</definedName>
    <definedName name="人孔1" localSheetId="21">#REF!</definedName>
    <definedName name="人孔1" localSheetId="22">#REF!</definedName>
    <definedName name="人孔1" localSheetId="5">#REF!</definedName>
    <definedName name="人孔1" localSheetId="10">#REF!</definedName>
    <definedName name="人孔1" localSheetId="9">#REF!</definedName>
    <definedName name="人孔1">#REF!</definedName>
    <definedName name="人孔2" localSheetId="4">#REF!</definedName>
    <definedName name="人孔2" localSheetId="11">#REF!</definedName>
    <definedName name="人孔2" localSheetId="21">#REF!</definedName>
    <definedName name="人孔2" localSheetId="22">#REF!</definedName>
    <definedName name="人孔2" localSheetId="5">#REF!</definedName>
    <definedName name="人孔2" localSheetId="10">#REF!</definedName>
    <definedName name="人孔2" localSheetId="9">#REF!</definedName>
    <definedName name="人孔2">#REF!</definedName>
    <definedName name="人孔3" localSheetId="4">#REF!</definedName>
    <definedName name="人孔3" localSheetId="11">#REF!</definedName>
    <definedName name="人孔3" localSheetId="21">#REF!</definedName>
    <definedName name="人孔3" localSheetId="22">#REF!</definedName>
    <definedName name="人孔3" localSheetId="5">#REF!</definedName>
    <definedName name="人孔3" localSheetId="10">#REF!</definedName>
    <definedName name="人孔3" localSheetId="9">#REF!</definedName>
    <definedName name="人孔3">#REF!</definedName>
    <definedName name="人孔個数1" localSheetId="4">#REF!</definedName>
    <definedName name="人孔個数1" localSheetId="11">#REF!</definedName>
    <definedName name="人孔個数1" localSheetId="21">#REF!</definedName>
    <definedName name="人孔個数1" localSheetId="22">#REF!</definedName>
    <definedName name="人孔個数1" localSheetId="5">#REF!</definedName>
    <definedName name="人孔個数1" localSheetId="10">#REF!</definedName>
    <definedName name="人孔個数1" localSheetId="9">#REF!</definedName>
    <definedName name="人孔個数1">#REF!</definedName>
    <definedName name="人孔個数2" localSheetId="4">#REF!</definedName>
    <definedName name="人孔個数2" localSheetId="11">#REF!</definedName>
    <definedName name="人孔個数2" localSheetId="21">#REF!</definedName>
    <definedName name="人孔個数2" localSheetId="22">#REF!</definedName>
    <definedName name="人孔個数2" localSheetId="5">#REF!</definedName>
    <definedName name="人孔個数2" localSheetId="10">#REF!</definedName>
    <definedName name="人孔個数2" localSheetId="9">#REF!</definedName>
    <definedName name="人孔個数2">#REF!</definedName>
    <definedName name="人孔個数3" localSheetId="4">#REF!</definedName>
    <definedName name="人孔個数3" localSheetId="11">#REF!</definedName>
    <definedName name="人孔個数3" localSheetId="21">#REF!</definedName>
    <definedName name="人孔個数3" localSheetId="22">#REF!</definedName>
    <definedName name="人孔個数3" localSheetId="5">#REF!</definedName>
    <definedName name="人孔個数3" localSheetId="10">#REF!</definedName>
    <definedName name="人孔個数3" localSheetId="9">#REF!</definedName>
    <definedName name="人孔個数3">#REF!</definedName>
    <definedName name="請負工事費" localSheetId="3">#REF!</definedName>
    <definedName name="請負工事費" localSheetId="4">#REF!</definedName>
    <definedName name="請負工事費" localSheetId="11">#REF!</definedName>
    <definedName name="請負工事費" localSheetId="21">#REF!</definedName>
    <definedName name="請負工事費" localSheetId="22">#REF!</definedName>
    <definedName name="請負工事費" localSheetId="5">[1]設計書頭!#REF!</definedName>
    <definedName name="請負工事費" localSheetId="13">#REF!</definedName>
    <definedName name="請負工事費" localSheetId="10">[1]設計書頭!#REF!</definedName>
    <definedName name="請負工事費" localSheetId="9">[1]設計書頭!#REF!</definedName>
    <definedName name="請負工事費" localSheetId="19">#REF!</definedName>
    <definedName name="請負工事費" localSheetId="20">#REF!</definedName>
    <definedName name="請負工事費">#REF!</definedName>
    <definedName name="対象額" localSheetId="4">#REF!</definedName>
    <definedName name="対象額" localSheetId="11">#REF!</definedName>
    <definedName name="対象額" localSheetId="21">#REF!</definedName>
    <definedName name="対象額" localSheetId="22">#REF!</definedName>
    <definedName name="対象額" localSheetId="5">#REF!</definedName>
    <definedName name="対象額" localSheetId="10">#REF!</definedName>
    <definedName name="対象額" localSheetId="9">#REF!</definedName>
    <definedName name="対象額">#REF!</definedName>
    <definedName name="単独率" localSheetId="4">#REF!</definedName>
    <definedName name="単独率" localSheetId="11">#REF!</definedName>
    <definedName name="単独率" localSheetId="21">#REF!</definedName>
    <definedName name="単独率" localSheetId="22">#REF!</definedName>
    <definedName name="単独率" localSheetId="5">#REF!</definedName>
    <definedName name="単独率" localSheetId="10">#REF!</definedName>
    <definedName name="単独率" localSheetId="9">#REF!</definedName>
    <definedName name="単独率">#REF!</definedName>
    <definedName name="築造延長1" localSheetId="4">#REF!</definedName>
    <definedName name="築造延長1" localSheetId="11">#REF!</definedName>
    <definedName name="築造延長1" localSheetId="21">#REF!</definedName>
    <definedName name="築造延長1" localSheetId="22">#REF!</definedName>
    <definedName name="築造延長1" localSheetId="5">#REF!</definedName>
    <definedName name="築造延長1" localSheetId="10">#REF!</definedName>
    <definedName name="築造延長1" localSheetId="9">#REF!</definedName>
    <definedName name="築造延長1">#REF!</definedName>
    <definedName name="排水面積" localSheetId="4">#REF!</definedName>
    <definedName name="排水面積" localSheetId="11">#REF!</definedName>
    <definedName name="排水面積" localSheetId="21">#REF!</definedName>
    <definedName name="排水面積" localSheetId="22">#REF!</definedName>
    <definedName name="排水面積" localSheetId="5">#REF!</definedName>
    <definedName name="排水面積" localSheetId="10">#REF!</definedName>
    <definedName name="排水面積" localSheetId="9">#REF!</definedName>
    <definedName name="排水面積">#REF!</definedName>
    <definedName name="布設延長1" localSheetId="4">#REF!</definedName>
    <definedName name="布設延長1" localSheetId="11">#REF!</definedName>
    <definedName name="布設延長1" localSheetId="21">#REF!</definedName>
    <definedName name="布設延長1" localSheetId="22">#REF!</definedName>
    <definedName name="布設延長1" localSheetId="5">#REF!</definedName>
    <definedName name="布設延長1" localSheetId="10">#REF!</definedName>
    <definedName name="布設延長1" localSheetId="9">#REF!</definedName>
    <definedName name="布設延長1">#REF!</definedName>
    <definedName name="変更" localSheetId="4">#REF!</definedName>
    <definedName name="変更" localSheetId="11">#REF!</definedName>
    <definedName name="変更" localSheetId="21">#REF!</definedName>
    <definedName name="変更" localSheetId="22">#REF!</definedName>
    <definedName name="変更" localSheetId="5">[1]設計書頭!#REF!</definedName>
    <definedName name="変更" localSheetId="10">[1]設計書頭!#REF!</definedName>
    <definedName name="変更" localSheetId="9">[1]設計書頭!#REF!</definedName>
    <definedName name="変更">#REF!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89" l="1"/>
  <c r="D23" i="148"/>
  <c r="C17" i="148"/>
  <c r="C11" i="148"/>
  <c r="C10" i="148"/>
  <c r="D25" i="146"/>
  <c r="D23" i="146"/>
  <c r="G11" i="146"/>
  <c r="G10" i="146"/>
  <c r="G9" i="146"/>
  <c r="B7" i="146"/>
  <c r="J6" i="147"/>
  <c r="J5" i="147"/>
  <c r="E6" i="147"/>
  <c r="E5" i="147"/>
  <c r="E4" i="147"/>
  <c r="A4" i="7" l="1"/>
  <c r="A4" i="89"/>
  <c r="B13" i="39"/>
  <c r="B3" i="4"/>
  <c r="B6" i="85"/>
  <c r="F50" i="82"/>
  <c r="E30" i="82"/>
  <c r="E28" i="82"/>
  <c r="E17" i="1"/>
  <c r="E26" i="82"/>
  <c r="E14" i="1"/>
  <c r="E24" i="82"/>
  <c r="C9" i="3"/>
  <c r="E22" i="82"/>
  <c r="F12" i="82"/>
  <c r="F11" i="82"/>
  <c r="F10" i="82"/>
  <c r="B3" i="6"/>
  <c r="B3" i="5"/>
  <c r="B6" i="143"/>
  <c r="B3" i="2"/>
  <c r="B5" i="138"/>
  <c r="B5" i="99"/>
  <c r="A2" i="3"/>
  <c r="B3" i="1"/>
  <c r="E19" i="145"/>
  <c r="E18" i="145"/>
  <c r="D17" i="145"/>
  <c r="D16" i="145"/>
  <c r="D15" i="145"/>
  <c r="B11" i="145"/>
  <c r="F7" i="145"/>
  <c r="F6" i="145"/>
  <c r="F5" i="145"/>
  <c r="C3" i="145"/>
  <c r="D18" i="144"/>
  <c r="D17" i="144"/>
  <c r="D16" i="144"/>
  <c r="D15" i="144"/>
  <c r="B11" i="144"/>
  <c r="F7" i="144"/>
  <c r="F6" i="144"/>
  <c r="F5" i="144"/>
  <c r="C3" i="144"/>
  <c r="D23" i="66"/>
  <c r="D22" i="66"/>
  <c r="D20" i="66"/>
  <c r="D18" i="66"/>
  <c r="D16" i="66"/>
  <c r="D14" i="66"/>
  <c r="B11" i="66"/>
  <c r="G8" i="66"/>
  <c r="G7" i="66"/>
  <c r="B5" i="66"/>
  <c r="F16" i="68"/>
  <c r="C16" i="68"/>
  <c r="C15" i="68"/>
  <c r="F12" i="68"/>
  <c r="F11" i="68"/>
  <c r="C9" i="68"/>
  <c r="B7" i="68"/>
  <c r="D27" i="7"/>
  <c r="D26" i="7"/>
  <c r="D21" i="7"/>
  <c r="D20" i="7"/>
  <c r="D19" i="7"/>
  <c r="D18" i="7"/>
  <c r="G8" i="7"/>
  <c r="G7" i="7"/>
  <c r="G6" i="7"/>
  <c r="D28" i="89"/>
  <c r="D27" i="89"/>
  <c r="D26" i="89"/>
  <c r="D21" i="89"/>
  <c r="D20" i="89"/>
  <c r="D19" i="89"/>
  <c r="D18" i="89"/>
  <c r="G8" i="89"/>
  <c r="G7" i="89"/>
  <c r="G6" i="89"/>
  <c r="E35" i="39"/>
  <c r="E33" i="39"/>
  <c r="C24" i="39"/>
  <c r="G18" i="39"/>
  <c r="G17" i="39"/>
  <c r="G16" i="39"/>
  <c r="F21" i="4"/>
  <c r="F20" i="4"/>
  <c r="F19" i="4"/>
  <c r="F14" i="4"/>
  <c r="F13" i="4"/>
  <c r="H7" i="4"/>
  <c r="H6" i="4"/>
  <c r="H5" i="4"/>
  <c r="C19" i="85"/>
  <c r="C18" i="85"/>
  <c r="G10" i="85"/>
  <c r="G9" i="85"/>
  <c r="G8" i="85"/>
  <c r="D71" i="82"/>
  <c r="D69" i="82"/>
  <c r="D67" i="82"/>
  <c r="D65" i="82"/>
  <c r="D63" i="82"/>
  <c r="B58" i="82"/>
  <c r="B46" i="82"/>
  <c r="F21" i="6"/>
  <c r="F20" i="6"/>
  <c r="F19" i="6"/>
  <c r="F14" i="6"/>
  <c r="F13" i="6"/>
  <c r="H7" i="6"/>
  <c r="H6" i="6"/>
  <c r="H5" i="6"/>
  <c r="F21" i="5"/>
  <c r="F20" i="5"/>
  <c r="F19" i="5"/>
  <c r="F14" i="5"/>
  <c r="F13" i="5"/>
  <c r="H7" i="5"/>
  <c r="H6" i="5"/>
  <c r="H5" i="5"/>
  <c r="E12" i="69"/>
  <c r="E11" i="69"/>
  <c r="K6" i="69"/>
  <c r="K5" i="69"/>
  <c r="K4" i="69"/>
  <c r="B64" i="143"/>
  <c r="K58" i="143"/>
  <c r="B55" i="143"/>
  <c r="B54" i="143"/>
  <c r="E18" i="143"/>
  <c r="E17" i="143"/>
  <c r="E15" i="143"/>
  <c r="E13" i="143"/>
  <c r="E11" i="143"/>
  <c r="I9" i="143"/>
  <c r="I8" i="143"/>
  <c r="I7" i="143"/>
  <c r="C39" i="2"/>
  <c r="E24" i="2"/>
  <c r="E22" i="2"/>
  <c r="E20" i="2"/>
  <c r="D15" i="2"/>
  <c r="G7" i="2"/>
  <c r="G6" i="2"/>
  <c r="G5" i="2"/>
  <c r="D26" i="138"/>
  <c r="D25" i="138"/>
  <c r="D24" i="138"/>
  <c r="D23" i="138"/>
  <c r="D22" i="138"/>
  <c r="D21" i="138"/>
  <c r="C18" i="138"/>
  <c r="C17" i="138"/>
  <c r="C16" i="138"/>
  <c r="B13" i="138"/>
  <c r="F9" i="138"/>
  <c r="F8" i="138"/>
  <c r="F7" i="138"/>
  <c r="C25" i="99"/>
  <c r="C23" i="99"/>
  <c r="C21" i="99"/>
  <c r="C18" i="99"/>
  <c r="C17" i="99"/>
  <c r="C16" i="99"/>
  <c r="B13" i="99"/>
  <c r="F9" i="99"/>
  <c r="F8" i="99"/>
  <c r="F7" i="99"/>
  <c r="K9" i="3"/>
  <c r="G9" i="3"/>
  <c r="G7" i="3"/>
  <c r="M5" i="3"/>
  <c r="M4" i="3"/>
  <c r="C4" i="3"/>
  <c r="M3" i="3"/>
  <c r="E16" i="1"/>
  <c r="E15" i="1"/>
  <c r="E13" i="1"/>
  <c r="H7" i="1"/>
  <c r="H6" i="1"/>
  <c r="H5" i="1"/>
  <c r="I1" i="1"/>
  <c r="F27" i="98"/>
  <c r="D73" i="82" s="1"/>
  <c r="E32" i="8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高田　英輝</author>
  </authors>
  <commentList>
    <comment ref="K7" authorId="0" shapeId="0" xr:uid="{00000000-0006-0000-0500-000001000000}">
      <text>
        <r>
          <rPr>
            <sz val="11"/>
            <color rgb="FFFF0000"/>
            <rFont val="ＭＳ Ｐゴシック"/>
            <family val="3"/>
            <charset val="128"/>
          </rPr>
          <t>押印省略可能</t>
        </r>
        <r>
          <rPr>
            <sz val="11"/>
            <rFont val="ＭＳ Ｐゴシック"/>
            <family val="3"/>
            <charset val="128"/>
          </rPr>
          <t xml:space="preserve">
工事費前金払取扱規則に様式有り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高田　英輝</author>
    <author>吉水　善明</author>
  </authors>
  <commentList>
    <comment ref="J8" authorId="0" shapeId="0" xr:uid="{00000000-0006-0000-0E00-000001000000}">
      <text>
        <r>
          <rPr>
            <sz val="11"/>
            <color rgb="FFFF0000"/>
            <rFont val="ＭＳ Ｐゴシック"/>
            <family val="3"/>
            <charset val="128"/>
          </rPr>
          <t xml:space="preserve">押印省略可
ただし、押印を省略する場合は、「本件責任者および担当者」の氏名および連絡先を明記する。
</t>
        </r>
      </text>
    </comment>
    <comment ref="B30" authorId="1" shapeId="0" xr:uid="{00000000-0006-0000-0E00-000002000000}">
      <text>
        <r>
          <rPr>
            <sz val="11"/>
            <color rgb="FFFF0000"/>
            <rFont val="ＭＳ Ｐゴシック"/>
            <family val="3"/>
            <charset val="128"/>
          </rPr>
          <t>先に届け出済みの
管理技術者としても可</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高田　英輝</author>
    <author>吉水　善明</author>
  </authors>
  <commentList>
    <comment ref="J8" authorId="0" shapeId="0" xr:uid="{00000000-0006-0000-0F00-000001000000}">
      <text>
        <r>
          <rPr>
            <sz val="11"/>
            <color rgb="FFFF0000"/>
            <rFont val="ＭＳ Ｐゴシック"/>
            <family val="3"/>
            <charset val="128"/>
          </rPr>
          <t xml:space="preserve">押印省略可
ただし、押印を省略する場合は、「本件責任者および担当者」の氏名および連絡先を明記する。
</t>
        </r>
      </text>
    </comment>
    <comment ref="B30" authorId="1" shapeId="0" xr:uid="{00000000-0006-0000-0F00-000002000000}">
      <text>
        <r>
          <rPr>
            <sz val="11"/>
            <color rgb="FFFF0000"/>
            <rFont val="ＭＳ Ｐゴシック"/>
            <family val="3"/>
            <charset val="128"/>
          </rPr>
          <t>先に届け出済みの
管理技術者としても可</t>
        </r>
      </text>
    </comment>
  </commentList>
</comments>
</file>

<file path=xl/sharedStrings.xml><?xml version="1.0" encoding="utf-8"?>
<sst xmlns="http://schemas.openxmlformats.org/spreadsheetml/2006/main" count="909" uniqueCount="613">
  <si>
    <t>　　時</t>
    <rPh sb="2" eb="3">
      <t>ジ</t>
    </rPh>
    <phoneticPr fontId="3"/>
  </si>
  <si>
    <t>監督：富山県土木部設計業務等監督要領</t>
    <rPh sb="0" eb="2">
      <t>カントク</t>
    </rPh>
    <rPh sb="3" eb="6">
      <t>トヤマケン</t>
    </rPh>
    <rPh sb="6" eb="9">
      <t>ドボクブ</t>
    </rPh>
    <rPh sb="9" eb="11">
      <t>セッケイ</t>
    </rPh>
    <rPh sb="11" eb="13">
      <t>ギョウム</t>
    </rPh>
    <rPh sb="13" eb="14">
      <t>トウ</t>
    </rPh>
    <rPh sb="14" eb="16">
      <t>カントク</t>
    </rPh>
    <rPh sb="16" eb="18">
      <t>ヨウリョウ</t>
    </rPh>
    <phoneticPr fontId="3"/>
  </si>
  <si>
    <t>７　段階確認希望年月日</t>
    <rPh sb="2" eb="4">
      <t>ダンカイ</t>
    </rPh>
    <rPh sb="4" eb="6">
      <t>カクニン</t>
    </rPh>
    <rPh sb="6" eb="8">
      <t>キボウ</t>
    </rPh>
    <rPh sb="8" eb="10">
      <t>ネンゲツ</t>
    </rPh>
    <rPh sb="10" eb="11">
      <t>ニチ</t>
    </rPh>
    <phoneticPr fontId="3"/>
  </si>
  <si>
    <t>まで</t>
  </si>
  <si>
    <t>届け出ます。</t>
    <rPh sb="0" eb="1">
      <t>トド</t>
    </rPh>
    <rPh sb="2" eb="3">
      <t>デ</t>
    </rPh>
    <phoneticPr fontId="3"/>
  </si>
  <si>
    <t>５　変更後履行期限</t>
    <rPh sb="2" eb="4">
      <t>ヘンコウ</t>
    </rPh>
    <rPh sb="4" eb="5">
      <t>ゴ</t>
    </rPh>
    <rPh sb="5" eb="7">
      <t>リコウ</t>
    </rPh>
    <rPh sb="7" eb="9">
      <t>キゲン</t>
    </rPh>
    <phoneticPr fontId="3"/>
  </si>
  <si>
    <t>７　延長を要する理由</t>
    <rPh sb="2" eb="4">
      <t>エンチョウ</t>
    </rPh>
    <rPh sb="5" eb="6">
      <t>ヨウ</t>
    </rPh>
    <rPh sb="8" eb="10">
      <t>リユウ</t>
    </rPh>
    <phoneticPr fontId="3"/>
  </si>
  <si>
    <t>計</t>
    <rPh sb="0" eb="1">
      <t>ケイ</t>
    </rPh>
    <phoneticPr fontId="3"/>
  </si>
  <si>
    <t>実施場所</t>
    <rPh sb="0" eb="2">
      <t>じっし</t>
    </rPh>
    <rPh sb="2" eb="4">
      <t>ばしょ</t>
    </rPh>
    <phoneticPr fontId="3" type="Hiragana"/>
  </si>
  <si>
    <t>予定工程     　％　　　　　　　　(  　)は工程変更後</t>
  </si>
  <si>
    <t>道路・河川維持管理等業務
における様式（必要時）</t>
    <rPh sb="0" eb="2">
      <t>ドウロ</t>
    </rPh>
    <rPh sb="3" eb="5">
      <t>カセン</t>
    </rPh>
    <rPh sb="5" eb="7">
      <t>イジ</t>
    </rPh>
    <rPh sb="7" eb="9">
      <t>カンリ</t>
    </rPh>
    <rPh sb="9" eb="10">
      <t>トウ</t>
    </rPh>
    <rPh sb="10" eb="12">
      <t>ギョウム</t>
    </rPh>
    <rPh sb="17" eb="19">
      <t>ヨウシキ</t>
    </rPh>
    <rPh sb="20" eb="23">
      <t>ヒツヨウジ</t>
    </rPh>
    <phoneticPr fontId="3"/>
  </si>
  <si>
    <t>印</t>
    <rPh sb="0" eb="1">
      <t>イン</t>
    </rPh>
    <phoneticPr fontId="3"/>
  </si>
  <si>
    <t>回</t>
    <rPh sb="0" eb="1">
      <t>カイ</t>
    </rPh>
    <phoneticPr fontId="3"/>
  </si>
  <si>
    <t>氏名</t>
    <rPh sb="0" eb="2">
      <t>シメイ</t>
    </rPh>
    <phoneticPr fontId="3"/>
  </si>
  <si>
    <r>
      <t>※様式中の</t>
    </r>
    <r>
      <rPr>
        <b/>
        <sz val="11"/>
        <color indexed="30"/>
        <rFont val="ＭＳ Ｐ明朝"/>
        <family val="1"/>
        <charset val="128"/>
      </rPr>
      <t>青字</t>
    </r>
    <r>
      <rPr>
        <sz val="11"/>
        <rFont val="ＭＳ Ｐ明朝"/>
        <family val="1"/>
        <charset val="128"/>
      </rPr>
      <t>は</t>
    </r>
    <r>
      <rPr>
        <b/>
        <sz val="11"/>
        <rFont val="ＭＳ Ｐ明朝"/>
        <family val="1"/>
        <charset val="128"/>
      </rPr>
      <t>自動入力</t>
    </r>
    <r>
      <rPr>
        <sz val="11"/>
        <rFont val="ＭＳ Ｐ明朝"/>
        <family val="1"/>
        <charset val="128"/>
      </rPr>
      <t>。（下記の入力シートのデータが自動入力）　　※</t>
    </r>
    <r>
      <rPr>
        <b/>
        <sz val="11"/>
        <color indexed="10"/>
        <rFont val="ＭＳ Ｐ明朝"/>
        <family val="1"/>
        <charset val="128"/>
      </rPr>
      <t>印刷はＡ４を基本</t>
    </r>
    <rPh sb="8" eb="10">
      <t>ジドウ</t>
    </rPh>
    <rPh sb="10" eb="12">
      <t>ニュウリョク</t>
    </rPh>
    <rPh sb="14" eb="16">
      <t>カキ</t>
    </rPh>
    <rPh sb="17" eb="19">
      <t>ニュウリョク</t>
    </rPh>
    <rPh sb="27" eb="29">
      <t>ジドウ</t>
    </rPh>
    <rPh sb="29" eb="31">
      <t>ニュウリョク</t>
    </rPh>
    <phoneticPr fontId="3"/>
  </si>
  <si>
    <t>自</t>
    <rPh sb="0" eb="1">
      <t>ジ</t>
    </rPh>
    <phoneticPr fontId="3"/>
  </si>
  <si>
    <t xml:space="preserve"> 管理技術者名</t>
    <rPh sb="1" eb="3">
      <t>カンリ</t>
    </rPh>
    <rPh sb="3" eb="5">
      <t>ギジュツ</t>
    </rPh>
    <rPh sb="5" eb="6">
      <t>シャ</t>
    </rPh>
    <rPh sb="6" eb="7">
      <t>メイ</t>
    </rPh>
    <phoneticPr fontId="3"/>
  </si>
  <si>
    <t>（１）発生日時</t>
    <rPh sb="3" eb="5">
      <t>ハッセイ</t>
    </rPh>
    <rPh sb="5" eb="7">
      <t>ニチジ</t>
    </rPh>
    <phoneticPr fontId="3"/>
  </si>
  <si>
    <t>支店等名</t>
    <rPh sb="0" eb="2">
      <t>してん</t>
    </rPh>
    <rPh sb="2" eb="3">
      <t>とう</t>
    </rPh>
    <rPh sb="3" eb="4">
      <t>めい</t>
    </rPh>
    <phoneticPr fontId="3" type="Hiragana"/>
  </si>
  <si>
    <t>発　議
年月日</t>
    <rPh sb="0" eb="1">
      <t>ハツ</t>
    </rPh>
    <rPh sb="2" eb="3">
      <t>ギ</t>
    </rPh>
    <rPh sb="4" eb="7">
      <t>ネンガッピ</t>
    </rPh>
    <phoneticPr fontId="3"/>
  </si>
  <si>
    <t>日間</t>
    <rPh sb="0" eb="1">
      <t>ニチ</t>
    </rPh>
    <rPh sb="1" eb="2">
      <t>カン</t>
    </rPh>
    <phoneticPr fontId="3"/>
  </si>
  <si>
    <t>監督員</t>
    <rPh sb="0" eb="3">
      <t>カントクイン</t>
    </rPh>
    <phoneticPr fontId="3"/>
  </si>
  <si>
    <t>記</t>
    <rPh sb="0" eb="1">
      <t>キ</t>
    </rPh>
    <phoneticPr fontId="3"/>
  </si>
  <si>
    <t>照査技術者</t>
    <rPh sb="0" eb="2">
      <t>ショウサ</t>
    </rPh>
    <rPh sb="2" eb="5">
      <t>ギジュツシャ</t>
    </rPh>
    <phoneticPr fontId="3"/>
  </si>
  <si>
    <t>指示：下記事項について指示します。</t>
    <rPh sb="0" eb="2">
      <t>シジ</t>
    </rPh>
    <rPh sb="3" eb="5">
      <t>カキ</t>
    </rPh>
    <rPh sb="5" eb="7">
      <t>ジコウ</t>
    </rPh>
    <rPh sb="11" eb="13">
      <t>シジ</t>
    </rPh>
    <phoneticPr fontId="3"/>
  </si>
  <si>
    <t>管理技術者等の
名　　　　　　　称</t>
    <rPh sb="0" eb="2">
      <t>カンリ</t>
    </rPh>
    <rPh sb="2" eb="4">
      <t>ギジュツ</t>
    </rPh>
    <rPh sb="4" eb="5">
      <t>シャ</t>
    </rPh>
    <rPh sb="5" eb="6">
      <t>トウ</t>
    </rPh>
    <rPh sb="8" eb="9">
      <t>メイ</t>
    </rPh>
    <rPh sb="16" eb="17">
      <t>ショウ</t>
    </rPh>
    <phoneticPr fontId="3"/>
  </si>
  <si>
    <t>５　履行期間</t>
    <rPh sb="2" eb="4">
      <t>リコウ</t>
    </rPh>
    <rPh sb="4" eb="6">
      <t>キカン</t>
    </rPh>
    <phoneticPr fontId="3"/>
  </si>
  <si>
    <t>　（変更前）</t>
    <rPh sb="2" eb="4">
      <t>ヘンコウ</t>
    </rPh>
    <rPh sb="4" eb="5">
      <t>マエ</t>
    </rPh>
    <phoneticPr fontId="3"/>
  </si>
  <si>
    <t xml:space="preserve">氏名 </t>
    <rPh sb="0" eb="2">
      <t>シメイ</t>
    </rPh>
    <phoneticPr fontId="3"/>
  </si>
  <si>
    <t>（２）発生場所</t>
    <rPh sb="3" eb="5">
      <t>ハッセイ</t>
    </rPh>
    <rPh sb="5" eb="7">
      <t>バショ</t>
    </rPh>
    <phoneticPr fontId="3"/>
  </si>
  <si>
    <t>住所</t>
    <rPh sb="0" eb="2">
      <t>ジュウショ</t>
    </rPh>
    <phoneticPr fontId="3"/>
  </si>
  <si>
    <t>現 場 事 故 報 告 書</t>
    <rPh sb="0" eb="1">
      <t>ゲン</t>
    </rPh>
    <rPh sb="2" eb="3">
      <t>バ</t>
    </rPh>
    <rPh sb="4" eb="5">
      <t>コト</t>
    </rPh>
    <rPh sb="6" eb="7">
      <t>ユエ</t>
    </rPh>
    <rPh sb="8" eb="9">
      <t>ホウ</t>
    </rPh>
    <rPh sb="10" eb="11">
      <t>コク</t>
    </rPh>
    <rPh sb="12" eb="13">
      <t>ショ</t>
    </rPh>
    <phoneticPr fontId="3"/>
  </si>
  <si>
    <t>　　注　変更した作業責任者の社員証の写しを添付してください。</t>
    <rPh sb="2" eb="3">
      <t>チュウ</t>
    </rPh>
    <rPh sb="4" eb="6">
      <t>ヘンコウ</t>
    </rPh>
    <rPh sb="8" eb="10">
      <t>サギョウ</t>
    </rPh>
    <rPh sb="10" eb="13">
      <t>セキニンシャ</t>
    </rPh>
    <rPh sb="14" eb="17">
      <t>シャインショウ</t>
    </rPh>
    <rPh sb="18" eb="19">
      <t>ウツ</t>
    </rPh>
    <rPh sb="21" eb="23">
      <t>テンプ</t>
    </rPh>
    <phoneticPr fontId="3"/>
  </si>
  <si>
    <t>契約日</t>
    <rPh sb="0" eb="3">
      <t>ケイヤクビ</t>
    </rPh>
    <phoneticPr fontId="3"/>
  </si>
  <si>
    <t>5月</t>
  </si>
  <si>
    <t>付けで契約を締結した下記業務について、履行期間の延長を請求</t>
    <rPh sb="0" eb="1">
      <t>ツ</t>
    </rPh>
    <rPh sb="3" eb="5">
      <t>ケイヤク</t>
    </rPh>
    <rPh sb="6" eb="8">
      <t>テイケツ</t>
    </rPh>
    <rPh sb="10" eb="12">
      <t>カキ</t>
    </rPh>
    <rPh sb="12" eb="14">
      <t>ギョウム</t>
    </rPh>
    <rPh sb="19" eb="21">
      <t>リコウ</t>
    </rPh>
    <rPh sb="21" eb="23">
      <t>キカン</t>
    </rPh>
    <rPh sb="24" eb="26">
      <t>エンチョウ</t>
    </rPh>
    <rPh sb="27" eb="29">
      <t>セイキュウ</t>
    </rPh>
    <phoneticPr fontId="3"/>
  </si>
  <si>
    <t>代表者</t>
    <rPh sb="0" eb="3">
      <t>ダイヒョウシャ</t>
    </rPh>
    <phoneticPr fontId="3"/>
  </si>
  <si>
    <t>代表取締役社長　□□□□</t>
    <rPh sb="0" eb="2">
      <t>ダイヒョウ</t>
    </rPh>
    <rPh sb="2" eb="5">
      <t>トリシマリヤク</t>
    </rPh>
    <rPh sb="5" eb="7">
      <t>シャチョウ</t>
    </rPh>
    <phoneticPr fontId="3"/>
  </si>
  <si>
    <t>監督員</t>
    <rPh sb="0" eb="3">
      <t>かんとくいん</t>
    </rPh>
    <phoneticPr fontId="3" type="Hiragana"/>
  </si>
  <si>
    <t>（４）事故発生状況及び発生原因等</t>
    <rPh sb="3" eb="5">
      <t>ジコ</t>
    </rPh>
    <rPh sb="5" eb="7">
      <t>ハッセイ</t>
    </rPh>
    <rPh sb="7" eb="9">
      <t>ジョウキョウ</t>
    </rPh>
    <rPh sb="9" eb="10">
      <t>オヨ</t>
    </rPh>
    <rPh sb="11" eb="13">
      <t>ハッセイ</t>
    </rPh>
    <rPh sb="13" eb="15">
      <t>ゲンイン</t>
    </rPh>
    <rPh sb="15" eb="16">
      <t>トウ</t>
    </rPh>
    <phoneticPr fontId="3"/>
  </si>
  <si>
    <t>４　契約年月日</t>
    <rPh sb="2" eb="4">
      <t>ケイヤク</t>
    </rPh>
    <rPh sb="4" eb="7">
      <t>ネンガッピ</t>
    </rPh>
    <phoneticPr fontId="3"/>
  </si>
  <si>
    <t>変更期限</t>
    <rPh sb="0" eb="2">
      <t>ヘンコウ</t>
    </rPh>
    <rPh sb="2" eb="4">
      <t>キゲン</t>
    </rPh>
    <phoneticPr fontId="3"/>
  </si>
  <si>
    <t>６　段階確認対象部分</t>
    <rPh sb="2" eb="4">
      <t>ダンカイ</t>
    </rPh>
    <rPh sb="4" eb="6">
      <t>カクニン</t>
    </rPh>
    <rPh sb="6" eb="8">
      <t>タイショウ</t>
    </rPh>
    <rPh sb="8" eb="10">
      <t>ブブン</t>
    </rPh>
    <phoneticPr fontId="3"/>
  </si>
  <si>
    <t>　４月</t>
    <rPh sb="2" eb="3">
      <t>つき</t>
    </rPh>
    <phoneticPr fontId="3" type="Hiragana"/>
  </si>
  <si>
    <t>事故の概要</t>
    <rPh sb="0" eb="2">
      <t>ジコ</t>
    </rPh>
    <rPh sb="3" eb="5">
      <t>ガイヨウ</t>
    </rPh>
    <phoneticPr fontId="3"/>
  </si>
  <si>
    <t>　　分ごろ</t>
    <rPh sb="2" eb="3">
      <t>フン</t>
    </rPh>
    <phoneticPr fontId="3"/>
  </si>
  <si>
    <t>村</t>
    <rPh sb="0" eb="1">
      <t>ムラ</t>
    </rPh>
    <phoneticPr fontId="3"/>
  </si>
  <si>
    <t>その他：（　　　　）</t>
    <rPh sb="2" eb="3">
      <t>タ</t>
    </rPh>
    <phoneticPr fontId="3"/>
  </si>
  <si>
    <t>　ただし、　　　年　　月　日付けで請負契約を締結しました次の</t>
    <rPh sb="8" eb="9">
      <t>ねん</t>
    </rPh>
    <rPh sb="11" eb="12">
      <t>つき</t>
    </rPh>
    <rPh sb="13" eb="14">
      <t>ひ</t>
    </rPh>
    <rPh sb="14" eb="15">
      <t>づ</t>
    </rPh>
    <rPh sb="17" eb="19">
      <t>うけおい</t>
    </rPh>
    <rPh sb="19" eb="21">
      <t>けいやく</t>
    </rPh>
    <rPh sb="22" eb="24">
      <t>ていけつ</t>
    </rPh>
    <rPh sb="28" eb="29">
      <t>つぎ</t>
    </rPh>
    <phoneticPr fontId="3" type="Hiragana"/>
  </si>
  <si>
    <t>処理大要</t>
    <rPh sb="0" eb="2">
      <t>しょり</t>
    </rPh>
    <rPh sb="2" eb="4">
      <t>たいよう</t>
    </rPh>
    <phoneticPr fontId="3" type="Hiragana"/>
  </si>
  <si>
    <t>記入例</t>
    <rPh sb="0" eb="2">
      <t>キニュウ</t>
    </rPh>
    <rPh sb="2" eb="3">
      <t>レイ</t>
    </rPh>
    <phoneticPr fontId="3"/>
  </si>
  <si>
    <t>設計数量</t>
    <rPh sb="0" eb="2">
      <t>セッケイ</t>
    </rPh>
    <rPh sb="2" eb="4">
      <t>スウリョウ</t>
    </rPh>
    <phoneticPr fontId="3"/>
  </si>
  <si>
    <t>備　　　　考</t>
  </si>
  <si>
    <t>履行期間</t>
    <rPh sb="0" eb="1">
      <t>り</t>
    </rPh>
    <rPh sb="1" eb="2">
      <t>ぎょう</t>
    </rPh>
    <rPh sb="2" eb="3">
      <t>き</t>
    </rPh>
    <rPh sb="3" eb="4">
      <t>あいだ</t>
    </rPh>
    <phoneticPr fontId="3" type="Hiragana"/>
  </si>
  <si>
    <t>変更監督員</t>
    <rPh sb="0" eb="2">
      <t>ヘンコウ</t>
    </rPh>
    <rPh sb="2" eb="4">
      <t>カントク</t>
    </rPh>
    <rPh sb="4" eb="5">
      <t>イン</t>
    </rPh>
    <phoneticPr fontId="3"/>
  </si>
  <si>
    <t>月別</t>
    <rPh sb="0" eb="2">
      <t>ツキベツ</t>
    </rPh>
    <phoneticPr fontId="3"/>
  </si>
  <si>
    <t>委　 託 　料　 請　 求 　書</t>
    <rPh sb="0" eb="1">
      <t>クワシ</t>
    </rPh>
    <rPh sb="3" eb="4">
      <t>コトヅケ</t>
    </rPh>
    <rPh sb="6" eb="7">
      <t>リョウ</t>
    </rPh>
    <rPh sb="9" eb="10">
      <t>ショウ</t>
    </rPh>
    <rPh sb="12" eb="13">
      <t>モトム</t>
    </rPh>
    <rPh sb="15" eb="16">
      <t>ショ</t>
    </rPh>
    <phoneticPr fontId="3"/>
  </si>
  <si>
    <t>　備　考</t>
    <rPh sb="1" eb="2">
      <t>ソナエ</t>
    </rPh>
    <rPh sb="3" eb="4">
      <t>コウ</t>
    </rPh>
    <phoneticPr fontId="3"/>
  </si>
  <si>
    <t>発注者</t>
    <rPh sb="0" eb="2">
      <t>ハッチュウ</t>
    </rPh>
    <rPh sb="2" eb="3">
      <t>シャ</t>
    </rPh>
    <phoneticPr fontId="3"/>
  </si>
  <si>
    <t>（記事欄）</t>
    <rPh sb="1" eb="3">
      <t>キジ</t>
    </rPh>
    <rPh sb="3" eb="4">
      <t>ラン</t>
    </rPh>
    <phoneticPr fontId="3"/>
  </si>
  <si>
    <t>発議者</t>
    <rPh sb="0" eb="3">
      <t>ハツギシャ</t>
    </rPh>
    <phoneticPr fontId="3"/>
  </si>
  <si>
    <t xml:space="preserve"> 前払金計算確認欄</t>
    <rPh sb="1" eb="3">
      <t>まえばら</t>
    </rPh>
    <rPh sb="3" eb="4">
      <t>きん</t>
    </rPh>
    <rPh sb="4" eb="6">
      <t>けいさん</t>
    </rPh>
    <rPh sb="6" eb="8">
      <t>かくにん</t>
    </rPh>
    <rPh sb="8" eb="9">
      <t>らん</t>
    </rPh>
    <phoneticPr fontId="3" type="Hiragana"/>
  </si>
  <si>
    <t>金　 　　　　　　　円</t>
    <rPh sb="0" eb="1">
      <t>きん</t>
    </rPh>
    <rPh sb="10" eb="11">
      <t>えん</t>
    </rPh>
    <phoneticPr fontId="3" type="Hiragana"/>
  </si>
  <si>
    <t>から</t>
  </si>
  <si>
    <t>率</t>
    <rPh sb="0" eb="1">
      <t>りつ</t>
    </rPh>
    <phoneticPr fontId="3" type="Hiragana"/>
  </si>
  <si>
    <t>前　払　金</t>
    <rPh sb="0" eb="1">
      <t>まえ</t>
    </rPh>
    <rPh sb="2" eb="3">
      <t>はら</t>
    </rPh>
    <rPh sb="4" eb="5">
      <t>かね</t>
    </rPh>
    <phoneticPr fontId="3" type="Hiragana"/>
  </si>
  <si>
    <t>約款7条、監督5条</t>
    <rPh sb="0" eb="2">
      <t>ヤッカン</t>
    </rPh>
    <rPh sb="3" eb="4">
      <t>ジョウ</t>
    </rPh>
    <rPh sb="5" eb="7">
      <t>カントク</t>
    </rPh>
    <rPh sb="8" eb="9">
      <t>ジョウ</t>
    </rPh>
    <phoneticPr fontId="3"/>
  </si>
  <si>
    <t>実施工程    ％</t>
  </si>
  <si>
    <t>　　年　　月　　日</t>
    <rPh sb="2" eb="3">
      <t>ネン</t>
    </rPh>
    <rPh sb="5" eb="6">
      <t>ツキ</t>
    </rPh>
    <rPh sb="8" eb="9">
      <t>ニチ</t>
    </rPh>
    <phoneticPr fontId="3"/>
  </si>
  <si>
    <t>協議：下記事項について協議します。</t>
    <rPh sb="0" eb="2">
      <t>キョウギ</t>
    </rPh>
    <rPh sb="3" eb="5">
      <t>カキ</t>
    </rPh>
    <rPh sb="5" eb="7">
      <t>ジコウ</t>
    </rPh>
    <rPh sb="11" eb="13">
      <t>キョウギ</t>
    </rPh>
    <phoneticPr fontId="3"/>
  </si>
  <si>
    <t>意　見</t>
    <rPh sb="0" eb="1">
      <t>イ</t>
    </rPh>
    <rPh sb="2" eb="3">
      <t>ミ</t>
    </rPh>
    <phoneticPr fontId="3"/>
  </si>
  <si>
    <t>業務種別</t>
    <rPh sb="0" eb="2">
      <t>ぎょうむ</t>
    </rPh>
    <rPh sb="2" eb="4">
      <t>しゅべつ</t>
    </rPh>
    <phoneticPr fontId="3" type="Hiragana"/>
  </si>
  <si>
    <t>受注者</t>
    <rPh sb="0" eb="3">
      <t>ジュチュウシャ</t>
    </rPh>
    <phoneticPr fontId="3"/>
  </si>
  <si>
    <t>承諾：下記事項について承諾します。</t>
    <rPh sb="0" eb="2">
      <t>ショウダク</t>
    </rPh>
    <rPh sb="3" eb="5">
      <t>カキ</t>
    </rPh>
    <rPh sb="5" eb="7">
      <t>ジコウ</t>
    </rPh>
    <rPh sb="11" eb="13">
      <t>ショウダク</t>
    </rPh>
    <phoneticPr fontId="3"/>
  </si>
  <si>
    <t>金         　　　  円</t>
    <rPh sb="0" eb="1">
      <t>きん</t>
    </rPh>
    <rPh sb="15" eb="16">
      <t>えん</t>
    </rPh>
    <phoneticPr fontId="3" type="Hiragana"/>
  </si>
  <si>
    <t>ただし、下記業務の代金として</t>
  </si>
  <si>
    <t>預金</t>
    <rPh sb="0" eb="2">
      <t>ヨキン</t>
    </rPh>
    <phoneticPr fontId="3"/>
  </si>
  <si>
    <t>受注者</t>
    <rPh sb="0" eb="2">
      <t>ジュチュウ</t>
    </rPh>
    <rPh sb="2" eb="3">
      <t>シャ</t>
    </rPh>
    <phoneticPr fontId="3"/>
  </si>
  <si>
    <t>％＝</t>
  </si>
  <si>
    <t>区分</t>
    <rPh sb="0" eb="2">
      <t>クブン</t>
    </rPh>
    <phoneticPr fontId="3"/>
  </si>
  <si>
    <t xml:space="preserve">受注者　住所 </t>
    <rPh sb="0" eb="2">
      <t>ジュチュウ</t>
    </rPh>
    <rPh sb="2" eb="3">
      <t>シャ</t>
    </rPh>
    <rPh sb="4" eb="6">
      <t>ジュウショ</t>
    </rPh>
    <phoneticPr fontId="3"/>
  </si>
  <si>
    <t>実施場所</t>
    <rPh sb="0" eb="2">
      <t>ジッシ</t>
    </rPh>
    <rPh sb="2" eb="4">
      <t>バショ</t>
    </rPh>
    <phoneticPr fontId="3"/>
  </si>
  <si>
    <t>受注者　住所　</t>
    <rPh sb="0" eb="3">
      <t>ジュチュウシャ</t>
    </rPh>
    <rPh sb="4" eb="6">
      <t>ジュウショ</t>
    </rPh>
    <phoneticPr fontId="3"/>
  </si>
  <si>
    <t>発議事項</t>
    <rPh sb="0" eb="2">
      <t>ハツギ</t>
    </rPh>
    <rPh sb="2" eb="4">
      <t>ジコウ</t>
    </rPh>
    <phoneticPr fontId="3"/>
  </si>
  <si>
    <t>（留意事項）</t>
    <rPh sb="1" eb="3">
      <t>リュウイ</t>
    </rPh>
    <rPh sb="3" eb="5">
      <t>ジコウ</t>
    </rPh>
    <phoneticPr fontId="3"/>
  </si>
  <si>
    <t>なかの　○○</t>
  </si>
  <si>
    <t>2月</t>
  </si>
  <si>
    <t>業務委託料</t>
    <rPh sb="0" eb="2">
      <t>ギョウム</t>
    </rPh>
    <rPh sb="2" eb="4">
      <t>イタク</t>
    </rPh>
    <rPh sb="4" eb="5">
      <t>リョウ</t>
    </rPh>
    <phoneticPr fontId="3"/>
  </si>
  <si>
    <t>変更契約日</t>
    <rPh sb="0" eb="2">
      <t>ヘンコウ</t>
    </rPh>
    <rPh sb="2" eb="5">
      <t>ケイヤクビ</t>
    </rPh>
    <phoneticPr fontId="3"/>
  </si>
  <si>
    <t>約款11条</t>
    <rPh sb="0" eb="2">
      <t>ヤッカン</t>
    </rPh>
    <rPh sb="4" eb="5">
      <t>ジョウ</t>
    </rPh>
    <phoneticPr fontId="3"/>
  </si>
  <si>
    <t>提出年月日</t>
    <rPh sb="0" eb="2">
      <t>ていしゅつ</t>
    </rPh>
    <rPh sb="2" eb="5">
      <t>ねんがっぴ</t>
    </rPh>
    <phoneticPr fontId="3" type="Hiragana"/>
  </si>
  <si>
    <t>８　現在出来高率</t>
    <rPh sb="2" eb="4">
      <t>ゲンザイ</t>
    </rPh>
    <rPh sb="4" eb="7">
      <t>デキダカ</t>
    </rPh>
    <rPh sb="7" eb="8">
      <t>リツ</t>
    </rPh>
    <phoneticPr fontId="3"/>
  </si>
  <si>
    <t>・添付図面等がある場合は、内容欄下に記載する。</t>
    <rPh sb="1" eb="3">
      <t>テンプ</t>
    </rPh>
    <rPh sb="3" eb="6">
      <t>ズメントウ</t>
    </rPh>
    <rPh sb="9" eb="11">
      <t>バアイ</t>
    </rPh>
    <rPh sb="13" eb="15">
      <t>ナイヨウ</t>
    </rPh>
    <rPh sb="15" eb="16">
      <t>ラン</t>
    </rPh>
    <rPh sb="16" eb="17">
      <t>シタ</t>
    </rPh>
    <rPh sb="18" eb="20">
      <t>キサイ</t>
    </rPh>
    <phoneticPr fontId="3"/>
  </si>
  <si>
    <t>至</t>
    <rPh sb="0" eb="1">
      <t>イタ</t>
    </rPh>
    <phoneticPr fontId="3"/>
  </si>
  <si>
    <t>着　　　手　　　届</t>
    <rPh sb="0" eb="1">
      <t>ちゃく</t>
    </rPh>
    <rPh sb="4" eb="5">
      <t>て</t>
    </rPh>
    <rPh sb="8" eb="9">
      <t>とど</t>
    </rPh>
    <phoneticPr fontId="3" type="Hiragana"/>
  </si>
  <si>
    <t>６　延長（短縮）日数</t>
    <rPh sb="2" eb="4">
      <t>エンチョウ</t>
    </rPh>
    <rPh sb="5" eb="7">
      <t>タンシュク</t>
    </rPh>
    <rPh sb="8" eb="10">
      <t>ニッスウ</t>
    </rPh>
    <phoneticPr fontId="3"/>
  </si>
  <si>
    <t>業務着手届</t>
    <rPh sb="0" eb="2">
      <t>ギョウム</t>
    </rPh>
    <phoneticPr fontId="3"/>
  </si>
  <si>
    <t>男　・　女　　（　　　歳）</t>
    <rPh sb="0" eb="1">
      <t>オトコ</t>
    </rPh>
    <rPh sb="4" eb="5">
      <t>オンナ</t>
    </rPh>
    <rPh sb="11" eb="12">
      <t>サイ</t>
    </rPh>
    <phoneticPr fontId="3"/>
  </si>
  <si>
    <t>（３）被災者</t>
    <rPh sb="3" eb="6">
      <t>ヒサイシャ</t>
    </rPh>
    <phoneticPr fontId="3"/>
  </si>
  <si>
    <t>※関連資料として平面図等を添付すること。</t>
    <rPh sb="1" eb="3">
      <t>カンレン</t>
    </rPh>
    <rPh sb="3" eb="5">
      <t>シリョウ</t>
    </rPh>
    <rPh sb="8" eb="12">
      <t>ヘイメンズトウ</t>
    </rPh>
    <rPh sb="13" eb="15">
      <t>テンプ</t>
    </rPh>
    <phoneticPr fontId="3"/>
  </si>
  <si>
    <t>金　　　　　　　　　　　　円</t>
    <rPh sb="0" eb="1">
      <t>キン</t>
    </rPh>
    <rPh sb="13" eb="14">
      <t>エン</t>
    </rPh>
    <phoneticPr fontId="3"/>
  </si>
  <si>
    <t>第２回部金</t>
    <rPh sb="0" eb="1">
      <t>だい</t>
    </rPh>
    <rPh sb="2" eb="3">
      <t>かい</t>
    </rPh>
    <rPh sb="3" eb="4">
      <t>ぶ</t>
    </rPh>
    <rPh sb="4" eb="5">
      <t>きん</t>
    </rPh>
    <phoneticPr fontId="3" type="Hiragana"/>
  </si>
  <si>
    <t>※関連資料を除き２枚以内に簡潔にまとめること。</t>
    <rPh sb="1" eb="3">
      <t>カンレン</t>
    </rPh>
    <rPh sb="3" eb="5">
      <t>シリョウ</t>
    </rPh>
    <rPh sb="6" eb="7">
      <t>ノゾ</t>
    </rPh>
    <rPh sb="9" eb="10">
      <t>マイ</t>
    </rPh>
    <rPh sb="10" eb="12">
      <t>イナイ</t>
    </rPh>
    <rPh sb="13" eb="15">
      <t>カンケツ</t>
    </rPh>
    <phoneticPr fontId="3"/>
  </si>
  <si>
    <t>様式名</t>
    <rPh sb="0" eb="2">
      <t>ヨウシキ</t>
    </rPh>
    <rPh sb="2" eb="3">
      <t>メイ</t>
    </rPh>
    <phoneticPr fontId="3"/>
  </si>
  <si>
    <t>着手年月日</t>
    <rPh sb="0" eb="2">
      <t>チャクシュ</t>
    </rPh>
    <rPh sb="2" eb="5">
      <t>ネンガッピ</t>
    </rPh>
    <phoneticPr fontId="3"/>
  </si>
  <si>
    <t>一部完了検査申請</t>
    <rPh sb="0" eb="2">
      <t>イチブ</t>
    </rPh>
    <rPh sb="2" eb="3">
      <t>カン</t>
    </rPh>
    <rPh sb="3" eb="4">
      <t>リョウ</t>
    </rPh>
    <rPh sb="4" eb="6">
      <t>ケンサ</t>
    </rPh>
    <rPh sb="6" eb="8">
      <t>シンセイ</t>
    </rPh>
    <phoneticPr fontId="3"/>
  </si>
  <si>
    <t>発注者</t>
    <rPh sb="0" eb="3">
      <t>ハッチュウシャ</t>
    </rPh>
    <phoneticPr fontId="3"/>
  </si>
  <si>
    <t>管理技術者等届</t>
    <rPh sb="0" eb="2">
      <t>カンリ</t>
    </rPh>
    <rPh sb="2" eb="4">
      <t>ギジュツ</t>
    </rPh>
    <rPh sb="4" eb="5">
      <t>シャ</t>
    </rPh>
    <rPh sb="5" eb="6">
      <t>トウ</t>
    </rPh>
    <rPh sb="6" eb="7">
      <t>トド</t>
    </rPh>
    <phoneticPr fontId="3"/>
  </si>
  <si>
    <t>再　委　託　申　請　回　答　書</t>
    <rPh sb="0" eb="1">
      <t>サイ</t>
    </rPh>
    <rPh sb="2" eb="3">
      <t>イ</t>
    </rPh>
    <rPh sb="4" eb="5">
      <t>コトヅケ</t>
    </rPh>
    <rPh sb="6" eb="7">
      <t>サル</t>
    </rPh>
    <rPh sb="8" eb="9">
      <t>ショウ</t>
    </rPh>
    <rPh sb="10" eb="11">
      <t>カイ</t>
    </rPh>
    <rPh sb="12" eb="13">
      <t>コタエ</t>
    </rPh>
    <rPh sb="14" eb="15">
      <t>ショ</t>
    </rPh>
    <phoneticPr fontId="3"/>
  </si>
  <si>
    <t>←作業責任者</t>
    <rPh sb="1" eb="3">
      <t>サギョウ</t>
    </rPh>
    <rPh sb="3" eb="6">
      <t>セキニンシャ</t>
    </rPh>
    <phoneticPr fontId="3"/>
  </si>
  <si>
    <t>約款11条、仕様17、118、1117条</t>
    <rPh sb="0" eb="2">
      <t>ヤッカン</t>
    </rPh>
    <rPh sb="4" eb="5">
      <t>ジョウ</t>
    </rPh>
    <rPh sb="6" eb="8">
      <t>シヨウ</t>
    </rPh>
    <rPh sb="19" eb="20">
      <t>ジョウ</t>
    </rPh>
    <phoneticPr fontId="3"/>
  </si>
  <si>
    <t>郡</t>
    <rPh sb="0" eb="1">
      <t>グン</t>
    </rPh>
    <phoneticPr fontId="3"/>
  </si>
  <si>
    <t>管理技術者等変更届</t>
    <rPh sb="0" eb="2">
      <t>カンリ</t>
    </rPh>
    <rPh sb="2" eb="4">
      <t>ギジュツ</t>
    </rPh>
    <rPh sb="4" eb="5">
      <t>シャ</t>
    </rPh>
    <rPh sb="5" eb="6">
      <t>トウ</t>
    </rPh>
    <rPh sb="6" eb="8">
      <t>ヘンコウ</t>
    </rPh>
    <rPh sb="8" eb="9">
      <t>トド</t>
    </rPh>
    <phoneticPr fontId="3"/>
  </si>
  <si>
    <t>作　業　責　任　者　変　更　届</t>
    <rPh sb="0" eb="1">
      <t>サク</t>
    </rPh>
    <rPh sb="2" eb="3">
      <t>ギョウ</t>
    </rPh>
    <rPh sb="4" eb="5">
      <t>セキ</t>
    </rPh>
    <rPh sb="6" eb="7">
      <t>ニン</t>
    </rPh>
    <rPh sb="8" eb="9">
      <t>モノ</t>
    </rPh>
    <rPh sb="10" eb="11">
      <t>ヘン</t>
    </rPh>
    <rPh sb="12" eb="13">
      <t>サラ</t>
    </rPh>
    <rPh sb="14" eb="15">
      <t>トド</t>
    </rPh>
    <phoneticPr fontId="3"/>
  </si>
  <si>
    <t>６　延　長　日　数</t>
    <rPh sb="2" eb="3">
      <t>エン</t>
    </rPh>
    <rPh sb="4" eb="5">
      <t>チョウ</t>
    </rPh>
    <rPh sb="6" eb="7">
      <t>ヒ</t>
    </rPh>
    <rPh sb="8" eb="9">
      <t>スウ</t>
    </rPh>
    <phoneticPr fontId="3"/>
  </si>
  <si>
    <t>　　年　　月　　日</t>
    <rPh sb="2" eb="3">
      <t>ネン</t>
    </rPh>
    <rPh sb="5" eb="6">
      <t>ガツ</t>
    </rPh>
    <rPh sb="8" eb="9">
      <t>ニチ</t>
    </rPh>
    <phoneticPr fontId="3"/>
  </si>
  <si>
    <t>氏名　</t>
    <rPh sb="0" eb="2">
      <t>シメイ</t>
    </rPh>
    <phoneticPr fontId="3"/>
  </si>
  <si>
    <t>変更前</t>
    <rPh sb="0" eb="2">
      <t>ヘンコウ</t>
    </rPh>
    <rPh sb="2" eb="3">
      <t>マエ</t>
    </rPh>
    <phoneticPr fontId="3"/>
  </si>
  <si>
    <t xml:space="preserve"> から</t>
  </si>
  <si>
    <t>４　契約年月日</t>
    <rPh sb="2" eb="4">
      <t>けいやく</t>
    </rPh>
    <rPh sb="4" eb="7">
      <t>ねんがっぴ</t>
    </rPh>
    <phoneticPr fontId="3" type="Hiragana"/>
  </si>
  <si>
    <t>変更後</t>
    <rPh sb="0" eb="2">
      <t>ヘンコウ</t>
    </rPh>
    <rPh sb="2" eb="3">
      <t>ゴ</t>
    </rPh>
    <phoneticPr fontId="3"/>
  </si>
  <si>
    <t>３　契約年月日</t>
    <rPh sb="2" eb="4">
      <t>けいやく</t>
    </rPh>
    <rPh sb="4" eb="7">
      <t>ねんがっぴ</t>
    </rPh>
    <phoneticPr fontId="3" type="Hiragana"/>
  </si>
  <si>
    <t>現場事故報告書</t>
  </si>
  <si>
    <t>○月</t>
    <rPh sb="1" eb="2">
      <t>ツキ</t>
    </rPh>
    <phoneticPr fontId="3"/>
  </si>
  <si>
    <t>　３月</t>
    <rPh sb="2" eb="3">
      <t>つき</t>
    </rPh>
    <phoneticPr fontId="3" type="Hiragana"/>
  </si>
  <si>
    <t>１　委託業務名</t>
    <rPh sb="2" eb="4">
      <t>いたく</t>
    </rPh>
    <rPh sb="4" eb="6">
      <t>ぎょうむ</t>
    </rPh>
    <rPh sb="6" eb="7">
      <t>な</t>
    </rPh>
    <phoneticPr fontId="3" type="Hiragana"/>
  </si>
  <si>
    <t>検査部分数量</t>
    <rPh sb="0" eb="2">
      <t>ケンサ</t>
    </rPh>
    <rPh sb="2" eb="4">
      <t>ブブン</t>
    </rPh>
    <rPh sb="4" eb="6">
      <t>スウリョウ</t>
    </rPh>
    <phoneticPr fontId="3"/>
  </si>
  <si>
    <t>↓記入例が入っていますので、一度削除しご利用ください。</t>
    <rPh sb="1" eb="3">
      <t>キニュウ</t>
    </rPh>
    <rPh sb="3" eb="4">
      <t>レイ</t>
    </rPh>
    <rPh sb="5" eb="6">
      <t>ハイ</t>
    </rPh>
    <rPh sb="14" eb="16">
      <t>イチド</t>
    </rPh>
    <rPh sb="16" eb="18">
      <t>サクジョ</t>
    </rPh>
    <rPh sb="20" eb="22">
      <t>リヨウ</t>
    </rPh>
    <phoneticPr fontId="3"/>
  </si>
  <si>
    <t>摘　　　要
(検査済数量等）</t>
    <rPh sb="0" eb="1">
      <t>チャク</t>
    </rPh>
    <rPh sb="4" eb="5">
      <t>ヨウ</t>
    </rPh>
    <rPh sb="7" eb="9">
      <t>ケンサ</t>
    </rPh>
    <rPh sb="9" eb="10">
      <t>ズ</t>
    </rPh>
    <rPh sb="10" eb="12">
      <t>スウリョウ</t>
    </rPh>
    <rPh sb="12" eb="13">
      <t>トウ</t>
    </rPh>
    <phoneticPr fontId="3"/>
  </si>
  <si>
    <t>現 場 事 故 の 報 告 に つ い て</t>
    <rPh sb="0" eb="1">
      <t>ゲン</t>
    </rPh>
    <rPh sb="2" eb="3">
      <t>バ</t>
    </rPh>
    <rPh sb="4" eb="5">
      <t>コト</t>
    </rPh>
    <rPh sb="6" eb="7">
      <t>ユエ</t>
    </rPh>
    <rPh sb="10" eb="11">
      <t>ホウ</t>
    </rPh>
    <rPh sb="12" eb="13">
      <t>コク</t>
    </rPh>
    <phoneticPr fontId="3"/>
  </si>
  <si>
    <t>変更　委託料</t>
    <rPh sb="0" eb="2">
      <t>ヘンコウ</t>
    </rPh>
    <rPh sb="3" eb="5">
      <t>イタク</t>
    </rPh>
    <rPh sb="5" eb="6">
      <t>リョウ</t>
    </rPh>
    <phoneticPr fontId="3"/>
  </si>
  <si>
    <t>付けで完了検査合格の通知を受けたので、</t>
    <rPh sb="0" eb="1">
      <t>ヅ</t>
    </rPh>
    <rPh sb="3" eb="5">
      <t>カンリョウ</t>
    </rPh>
    <rPh sb="5" eb="7">
      <t>ケンサ</t>
    </rPh>
    <rPh sb="7" eb="9">
      <t>ゴウカク</t>
    </rPh>
    <rPh sb="10" eb="12">
      <t>ツウチ</t>
    </rPh>
    <rPh sb="13" eb="14">
      <t>ウ</t>
    </rPh>
    <phoneticPr fontId="3"/>
  </si>
  <si>
    <t>１　委託業務名</t>
    <rPh sb="2" eb="4">
      <t>イタク</t>
    </rPh>
    <rPh sb="4" eb="6">
      <t>ギョウム</t>
    </rPh>
    <rPh sb="6" eb="7">
      <t>ナ</t>
    </rPh>
    <phoneticPr fontId="3"/>
  </si>
  <si>
    <t>業務打合簿</t>
    <rPh sb="0" eb="2">
      <t>ギョウム</t>
    </rPh>
    <phoneticPr fontId="3"/>
  </si>
  <si>
    <t>この度、下記の現場で事故が発生しましたので報告します。</t>
    <rPh sb="2" eb="3">
      <t>ド</t>
    </rPh>
    <rPh sb="4" eb="6">
      <t>カキ</t>
    </rPh>
    <rPh sb="7" eb="9">
      <t>ゲンバ</t>
    </rPh>
    <rPh sb="10" eb="12">
      <t>ジコ</t>
    </rPh>
    <rPh sb="13" eb="15">
      <t>ハッセイ</t>
    </rPh>
    <rPh sb="21" eb="23">
      <t>ホウコク</t>
    </rPh>
    <phoneticPr fontId="3"/>
  </si>
  <si>
    <t>①どのような場所で　②どのような作業をしているときに　③どのような物又は環境で　
④どのような不完全な状態があって　⑤どのようにして事故が発生し　
⑥どの程度のケガ又は被害であるかを記入すること。　　</t>
  </si>
  <si>
    <t>業務種別</t>
    <rPh sb="0" eb="2">
      <t>ギョウム</t>
    </rPh>
    <rPh sb="2" eb="4">
      <t>シュベツ</t>
    </rPh>
    <phoneticPr fontId="3"/>
  </si>
  <si>
    <t>登録番号</t>
    <rPh sb="0" eb="2">
      <t>トウロク</t>
    </rPh>
    <rPh sb="2" eb="4">
      <t>バンゴウ</t>
    </rPh>
    <phoneticPr fontId="3"/>
  </si>
  <si>
    <t>※３　「担当技術者」欄は、必要に応じて行を増やしてください。</t>
  </si>
  <si>
    <t>市</t>
    <rPh sb="0" eb="1">
      <t>シ</t>
    </rPh>
    <phoneticPr fontId="3"/>
  </si>
  <si>
    <t>付けで契約を締結した下記業務の作業責任者を変更した</t>
    <rPh sb="0" eb="1">
      <t>ツ</t>
    </rPh>
    <rPh sb="3" eb="5">
      <t>ケイヤク</t>
    </rPh>
    <rPh sb="6" eb="8">
      <t>テイケツ</t>
    </rPh>
    <rPh sb="10" eb="12">
      <t>カキ</t>
    </rPh>
    <rPh sb="12" eb="14">
      <t>ギョウム</t>
    </rPh>
    <rPh sb="15" eb="17">
      <t>サギョウ</t>
    </rPh>
    <rPh sb="17" eb="20">
      <t>セキニンシャ</t>
    </rPh>
    <rPh sb="21" eb="23">
      <t>ヘンコウ</t>
    </rPh>
    <phoneticPr fontId="3"/>
  </si>
  <si>
    <t>地内</t>
    <rPh sb="0" eb="1">
      <t>チ</t>
    </rPh>
    <rPh sb="1" eb="2">
      <t>ナイ</t>
    </rPh>
    <phoneticPr fontId="3"/>
  </si>
  <si>
    <t>年　　月　　日</t>
    <rPh sb="0" eb="1">
      <t>ねん</t>
    </rPh>
    <rPh sb="3" eb="4">
      <t>つき</t>
    </rPh>
    <rPh sb="6" eb="7">
      <t>にち</t>
    </rPh>
    <phoneticPr fontId="3" type="Hiragana"/>
  </si>
  <si>
    <t>４　履行期間</t>
    <rPh sb="2" eb="4">
      <t>リコウ</t>
    </rPh>
    <rPh sb="4" eb="6">
      <t>キカン</t>
    </rPh>
    <phoneticPr fontId="3"/>
  </si>
  <si>
    <t>３　業務委託料</t>
    <rPh sb="2" eb="4">
      <t>ギョウム</t>
    </rPh>
    <rPh sb="4" eb="5">
      <t>イ</t>
    </rPh>
    <rPh sb="5" eb="6">
      <t>コトヅケ</t>
    </rPh>
    <rPh sb="6" eb="7">
      <t>リョウ</t>
    </rPh>
    <phoneticPr fontId="3"/>
  </si>
  <si>
    <t>履行期間</t>
    <rPh sb="0" eb="2">
      <t>リコウ</t>
    </rPh>
    <rPh sb="2" eb="4">
      <t>キカン</t>
    </rPh>
    <phoneticPr fontId="3"/>
  </si>
  <si>
    <t>町</t>
    <rPh sb="0" eb="1">
      <t>マチ</t>
    </rPh>
    <phoneticPr fontId="3"/>
  </si>
  <si>
    <t>２　実施場所</t>
    <rPh sb="2" eb="4">
      <t>ジッシ</t>
    </rPh>
    <rPh sb="5" eb="6">
      <t>コウジョウ</t>
    </rPh>
    <phoneticPr fontId="3"/>
  </si>
  <si>
    <t>１　委託業務名</t>
    <rPh sb="2" eb="4">
      <t>イタク</t>
    </rPh>
    <rPh sb="4" eb="6">
      <t>ギョウム</t>
    </rPh>
    <phoneticPr fontId="3"/>
  </si>
  <si>
    <t>フ リ ガ ナ</t>
  </si>
  <si>
    <t>商号又は名称</t>
    <rPh sb="0" eb="2">
      <t>ショウゴウ</t>
    </rPh>
    <rPh sb="2" eb="3">
      <t>マタ</t>
    </rPh>
    <rPh sb="4" eb="6">
      <t>メイショウ</t>
    </rPh>
    <phoneticPr fontId="3"/>
  </si>
  <si>
    <t>１　委託業務名</t>
    <rPh sb="2" eb="4">
      <t>イタク</t>
    </rPh>
    <rPh sb="4" eb="6">
      <t>ギョウム</t>
    </rPh>
    <rPh sb="6" eb="7">
      <t>メイ</t>
    </rPh>
    <phoneticPr fontId="3"/>
  </si>
  <si>
    <t>３　受領済金額</t>
    <rPh sb="2" eb="4">
      <t>じゅりょう</t>
    </rPh>
    <rPh sb="4" eb="5">
      <t>ず</t>
    </rPh>
    <rPh sb="5" eb="7">
      <t>きんがく</t>
    </rPh>
    <phoneticPr fontId="3" type="Hiragana"/>
  </si>
  <si>
    <t>商号又は名称</t>
  </si>
  <si>
    <t>業務工程表</t>
    <rPh sb="0" eb="2">
      <t>ギョウム</t>
    </rPh>
    <phoneticPr fontId="3"/>
  </si>
  <si>
    <t>9月</t>
  </si>
  <si>
    <t>　</t>
  </si>
  <si>
    <t>　　　　　　第１回部金</t>
    <rPh sb="6" eb="7">
      <t>ダイ</t>
    </rPh>
    <rPh sb="8" eb="9">
      <t>カイ</t>
    </rPh>
    <rPh sb="9" eb="10">
      <t>ブ</t>
    </rPh>
    <rPh sb="10" eb="11">
      <t>キン</t>
    </rPh>
    <phoneticPr fontId="3"/>
  </si>
  <si>
    <t>業務内容</t>
    <rPh sb="0" eb="2">
      <t>ギョウム</t>
    </rPh>
    <rPh sb="2" eb="4">
      <t>ナイヨウ</t>
    </rPh>
    <phoneticPr fontId="3"/>
  </si>
  <si>
    <t>入力シート</t>
    <rPh sb="0" eb="2">
      <t>ニュウリョク</t>
    </rPh>
    <phoneticPr fontId="3"/>
  </si>
  <si>
    <t>合議欄</t>
    <rPh sb="0" eb="1">
      <t>ごう</t>
    </rPh>
    <rPh sb="1" eb="2">
      <t>ぎ</t>
    </rPh>
    <rPh sb="2" eb="3">
      <t>らん</t>
    </rPh>
    <phoneticPr fontId="3" type="Hiragana"/>
  </si>
  <si>
    <t>管理技術者</t>
    <rPh sb="0" eb="2">
      <t>カンリ</t>
    </rPh>
    <rPh sb="2" eb="4">
      <t>ギジュツ</t>
    </rPh>
    <rPh sb="4" eb="5">
      <t>シャ</t>
    </rPh>
    <phoneticPr fontId="3"/>
  </si>
  <si>
    <t>約款2条、仕様8、107、1107条</t>
  </si>
  <si>
    <t>合議欄</t>
    <rPh sb="0" eb="2">
      <t>ごうぎ</t>
    </rPh>
    <rPh sb="2" eb="3">
      <t>らん</t>
    </rPh>
    <phoneticPr fontId="3" type="Hiragana"/>
  </si>
  <si>
    <t>金　　　　　　　　　　　　　　　　　　　円　</t>
    <rPh sb="0" eb="1">
      <t>キン</t>
    </rPh>
    <rPh sb="20" eb="21">
      <t>エン</t>
    </rPh>
    <phoneticPr fontId="3"/>
  </si>
  <si>
    <t>6月</t>
  </si>
  <si>
    <t>業　務　工　程　表</t>
    <rPh sb="0" eb="1">
      <t>ごう</t>
    </rPh>
    <rPh sb="2" eb="3">
      <t>つとむ</t>
    </rPh>
    <rPh sb="4" eb="5">
      <t>こう</t>
    </rPh>
    <phoneticPr fontId="3" type="Hiragana"/>
  </si>
  <si>
    <t>　１月</t>
    <rPh sb="2" eb="3">
      <t>つき</t>
    </rPh>
    <phoneticPr fontId="3" type="Hiragana"/>
  </si>
  <si>
    <t>業務履行報告書</t>
    <rPh sb="0" eb="2">
      <t>ギョウム</t>
    </rPh>
    <phoneticPr fontId="3"/>
  </si>
  <si>
    <t>　　　　年　　　月　　　日</t>
    <rPh sb="4" eb="5">
      <t>ネン</t>
    </rPh>
    <rPh sb="8" eb="9">
      <t>ツキ</t>
    </rPh>
    <rPh sb="12" eb="13">
      <t>ヒ</t>
    </rPh>
    <phoneticPr fontId="3"/>
  </si>
  <si>
    <t>はやし　○○</t>
  </si>
  <si>
    <t>　　　変更後の管理技術者等が、その資格を有することが確認できる書類を添付してください。</t>
  </si>
  <si>
    <t>担当技術者</t>
    <rPh sb="0" eb="2">
      <t>タントウ</t>
    </rPh>
    <rPh sb="2" eb="5">
      <t>ギジュツシャ</t>
    </rPh>
    <phoneticPr fontId="3"/>
  </si>
  <si>
    <t>契約時</t>
    <rPh sb="0" eb="2">
      <t>ケイヤク</t>
    </rPh>
    <rPh sb="2" eb="3">
      <t>ジ</t>
    </rPh>
    <phoneticPr fontId="3"/>
  </si>
  <si>
    <t>作業責任者変更届　（管理技術者欄に作業責任者を入力）</t>
    <rPh sb="0" eb="2">
      <t>サギョウ</t>
    </rPh>
    <rPh sb="2" eb="5">
      <t>セキニンシャ</t>
    </rPh>
    <rPh sb="5" eb="8">
      <t>ヘンコウトドケ</t>
    </rPh>
    <phoneticPr fontId="3"/>
  </si>
  <si>
    <t>　（変更後）</t>
    <rPh sb="2" eb="4">
      <t>ヘンコウ</t>
    </rPh>
    <rPh sb="4" eb="5">
      <t>ゴ</t>
    </rPh>
    <phoneticPr fontId="3"/>
  </si>
  <si>
    <t>技術者氏名</t>
    <rPh sb="0" eb="3">
      <t>ギジュツシャ</t>
    </rPh>
    <rPh sb="3" eb="5">
      <t>シメイ</t>
    </rPh>
    <phoneticPr fontId="3"/>
  </si>
  <si>
    <t>次のとおり、提出します。</t>
  </si>
  <si>
    <t>1月</t>
  </si>
  <si>
    <t>業務段階確認申出書</t>
    <rPh sb="0" eb="2">
      <t>ギョウム</t>
    </rPh>
    <phoneticPr fontId="3"/>
  </si>
  <si>
    <t>維持管理業務</t>
    <rPh sb="0" eb="2">
      <t>イジ</t>
    </rPh>
    <rPh sb="2" eb="4">
      <t>カンリ</t>
    </rPh>
    <rPh sb="4" eb="6">
      <t>ギョウム</t>
    </rPh>
    <phoneticPr fontId="3"/>
  </si>
  <si>
    <t>再委託申請書</t>
    <rPh sb="0" eb="3">
      <t>サイイタク</t>
    </rPh>
    <rPh sb="3" eb="6">
      <t>シンセイショ</t>
    </rPh>
    <phoneticPr fontId="3"/>
  </si>
  <si>
    <t>変更　管理技術者</t>
    <rPh sb="0" eb="2">
      <t>ヘンコウ</t>
    </rPh>
    <rPh sb="3" eb="5">
      <t>カンリ</t>
    </rPh>
    <rPh sb="5" eb="7">
      <t>ギジュツ</t>
    </rPh>
    <rPh sb="7" eb="8">
      <t>シャ</t>
    </rPh>
    <phoneticPr fontId="3"/>
  </si>
  <si>
    <t>※２　変更後の管理技術者等の社員証を添付してください。</t>
  </si>
  <si>
    <t>様式第103号の2</t>
    <rPh sb="0" eb="2">
      <t>ヨウシキ</t>
    </rPh>
    <rPh sb="2" eb="3">
      <t>ダイ</t>
    </rPh>
    <rPh sb="6" eb="7">
      <t>ゴウ</t>
    </rPh>
    <phoneticPr fontId="3"/>
  </si>
  <si>
    <t>名　　　称</t>
    <rPh sb="0" eb="1">
      <t>な</t>
    </rPh>
    <rPh sb="4" eb="5">
      <t>しょう</t>
    </rPh>
    <phoneticPr fontId="3" type="Hiragana"/>
  </si>
  <si>
    <t>履　行　期　間　延　長　申　出　書</t>
    <rPh sb="0" eb="1">
      <t>クツ</t>
    </rPh>
    <rPh sb="2" eb="3">
      <t>ギョウ</t>
    </rPh>
    <rPh sb="4" eb="5">
      <t>キ</t>
    </rPh>
    <rPh sb="6" eb="7">
      <t>アイダ</t>
    </rPh>
    <rPh sb="8" eb="9">
      <t>エン</t>
    </rPh>
    <rPh sb="10" eb="11">
      <t>チョウ</t>
    </rPh>
    <rPh sb="12" eb="13">
      <t>サル</t>
    </rPh>
    <rPh sb="14" eb="15">
      <t>デ</t>
    </rPh>
    <rPh sb="16" eb="17">
      <t>ショ</t>
    </rPh>
    <phoneticPr fontId="3"/>
  </si>
  <si>
    <t>作業責任者届　　　　（管理技術者欄に作業責任者を入力）</t>
    <rPh sb="0" eb="2">
      <t>サギョウ</t>
    </rPh>
    <rPh sb="2" eb="5">
      <t>セキニンシャ</t>
    </rPh>
    <rPh sb="5" eb="6">
      <t>トド</t>
    </rPh>
    <rPh sb="11" eb="13">
      <t>カンリ</t>
    </rPh>
    <rPh sb="13" eb="15">
      <t>ギジュツ</t>
    </rPh>
    <rPh sb="15" eb="16">
      <t>シャ</t>
    </rPh>
    <rPh sb="16" eb="17">
      <t>ラン</t>
    </rPh>
    <rPh sb="18" eb="20">
      <t>サギョウ</t>
    </rPh>
    <rPh sb="20" eb="23">
      <t>セキニンシャ</t>
    </rPh>
    <rPh sb="24" eb="26">
      <t>ニュウリョク</t>
    </rPh>
    <phoneticPr fontId="3"/>
  </si>
  <si>
    <t>業務成果引渡書</t>
    <rPh sb="0" eb="2">
      <t>ギョウム</t>
    </rPh>
    <rPh sb="2" eb="4">
      <t>セイカ</t>
    </rPh>
    <rPh sb="4" eb="6">
      <t>ヒキワタ</t>
    </rPh>
    <phoneticPr fontId="3"/>
  </si>
  <si>
    <t>３　業 務 委 託　料</t>
    <rPh sb="2" eb="3">
      <t>ゴウ</t>
    </rPh>
    <rPh sb="4" eb="5">
      <t>ツトム</t>
    </rPh>
    <rPh sb="6" eb="7">
      <t>イ</t>
    </rPh>
    <rPh sb="8" eb="9">
      <t>タク</t>
    </rPh>
    <rPh sb="10" eb="11">
      <t>リョウ</t>
    </rPh>
    <phoneticPr fontId="3"/>
  </si>
  <si>
    <t>委託料請求書</t>
    <rPh sb="0" eb="2">
      <t>イタク</t>
    </rPh>
    <rPh sb="2" eb="3">
      <t>リョウ</t>
    </rPh>
    <phoneticPr fontId="3"/>
  </si>
  <si>
    <t>仕様5、104、1104条</t>
    <rPh sb="0" eb="2">
      <t>シヨウ</t>
    </rPh>
    <rPh sb="12" eb="13">
      <t>ジョウ</t>
    </rPh>
    <phoneticPr fontId="3"/>
  </si>
  <si>
    <t>業　務　打　合　簿</t>
    <rPh sb="0" eb="1">
      <t>ギョウ</t>
    </rPh>
    <rPh sb="2" eb="3">
      <t>ツトム</t>
    </rPh>
    <rPh sb="4" eb="5">
      <t>ダ</t>
    </rPh>
    <rPh sb="6" eb="7">
      <t>ゴウ</t>
    </rPh>
    <rPh sb="8" eb="9">
      <t>ボ</t>
    </rPh>
    <phoneticPr fontId="3"/>
  </si>
  <si>
    <t>・発議事項の「その他」については、通知、報告、提出等を行う場合とする。</t>
    <rPh sb="1" eb="3">
      <t>ハツギ</t>
    </rPh>
    <rPh sb="3" eb="5">
      <t>ジコウ</t>
    </rPh>
    <rPh sb="9" eb="10">
      <t>タ</t>
    </rPh>
    <rPh sb="17" eb="19">
      <t>ツウチ</t>
    </rPh>
    <rPh sb="20" eb="22">
      <t>ホウコク</t>
    </rPh>
    <rPh sb="23" eb="25">
      <t>テイシュツ</t>
    </rPh>
    <rPh sb="25" eb="26">
      <t>トウ</t>
    </rPh>
    <rPh sb="27" eb="28">
      <t>オコナ</t>
    </rPh>
    <rPh sb="29" eb="31">
      <t>バアイ</t>
    </rPh>
    <phoneticPr fontId="3"/>
  </si>
  <si>
    <t>完了時</t>
    <rPh sb="0" eb="2">
      <t>カンリョウ</t>
    </rPh>
    <rPh sb="2" eb="3">
      <t>ジ</t>
    </rPh>
    <phoneticPr fontId="3"/>
  </si>
  <si>
    <t>その他</t>
    <rPh sb="2" eb="3">
      <t>タ</t>
    </rPh>
    <phoneticPr fontId="3"/>
  </si>
  <si>
    <t>前払金額</t>
    <rPh sb="0" eb="2">
      <t>まえばら</t>
    </rPh>
    <rPh sb="2" eb="4">
      <t>きんがく</t>
    </rPh>
    <phoneticPr fontId="3" type="Hiragana"/>
  </si>
  <si>
    <t>数量</t>
    <rPh sb="0" eb="2">
      <t>すうりょう</t>
    </rPh>
    <phoneticPr fontId="3" type="Hiragana"/>
  </si>
  <si>
    <t>履行期間延長申出書</t>
    <rPh sb="0" eb="2">
      <t>リコウ</t>
    </rPh>
    <rPh sb="2" eb="4">
      <t>キカン</t>
    </rPh>
    <rPh sb="4" eb="6">
      <t>エンチョウ</t>
    </rPh>
    <phoneticPr fontId="3"/>
  </si>
  <si>
    <t>業務完了届</t>
    <rPh sb="0" eb="2">
      <t>ギョウム</t>
    </rPh>
    <rPh sb="2" eb="4">
      <t>カンリョウ</t>
    </rPh>
    <phoneticPr fontId="3"/>
  </si>
  <si>
    <t>付けで契約を締結した下記業務の管理技術者等を定めたので、</t>
    <rPh sb="12" eb="14">
      <t>ギョウム</t>
    </rPh>
    <rPh sb="15" eb="17">
      <t>カンリ</t>
    </rPh>
    <rPh sb="17" eb="20">
      <t>ギジュツシャ</t>
    </rPh>
    <phoneticPr fontId="3"/>
  </si>
  <si>
    <t xml:space="preserve"> まで</t>
  </si>
  <si>
    <t>口座番号</t>
    <rPh sb="0" eb="2">
      <t>コウザ</t>
    </rPh>
    <rPh sb="2" eb="4">
      <t>バンゴウ</t>
    </rPh>
    <phoneticPr fontId="3"/>
  </si>
  <si>
    <t>ただし、下記業務の第　回部分払金として</t>
  </si>
  <si>
    <t>※１　管理技術者等の社員証を添付してください。</t>
    <rPh sb="3" eb="5">
      <t>カンリ</t>
    </rPh>
    <rPh sb="5" eb="7">
      <t>ギジュツ</t>
    </rPh>
    <rPh sb="7" eb="8">
      <t>シャ</t>
    </rPh>
    <rPh sb="8" eb="9">
      <t>トウ</t>
    </rPh>
    <rPh sb="10" eb="12">
      <t>シャイン</t>
    </rPh>
    <rPh sb="12" eb="13">
      <t>ショウ</t>
    </rPh>
    <rPh sb="14" eb="16">
      <t>テンプ</t>
    </rPh>
    <phoneticPr fontId="3"/>
  </si>
  <si>
    <t>※根拠条項については以下のとおり省略表示しています。</t>
  </si>
  <si>
    <t>※２　「技術者資格の名称」欄には、仕様書に定める資格を満たすものについて記載する</t>
  </si>
  <si>
    <t>受注者　住所</t>
    <rPh sb="4" eb="5">
      <t>じゅう</t>
    </rPh>
    <rPh sb="5" eb="6">
      <t>ところ</t>
    </rPh>
    <phoneticPr fontId="3" type="Hiragana"/>
  </si>
  <si>
    <t xml:space="preserve"> 監督員名</t>
    <rPh sb="1" eb="3">
      <t>カントク</t>
    </rPh>
    <rPh sb="3" eb="4">
      <t>イン</t>
    </rPh>
    <rPh sb="4" eb="5">
      <t>メイ</t>
    </rPh>
    <phoneticPr fontId="3"/>
  </si>
  <si>
    <t>資格番号等</t>
    <rPh sb="0" eb="2">
      <t>シカク</t>
    </rPh>
    <rPh sb="2" eb="4">
      <t>バンゴウ</t>
    </rPh>
    <rPh sb="4" eb="5">
      <t>トウ</t>
    </rPh>
    <phoneticPr fontId="3"/>
  </si>
  <si>
    <t>６　一部完了部分</t>
    <rPh sb="2" eb="4">
      <t>いちぶ</t>
    </rPh>
    <rPh sb="4" eb="5">
      <t>かん</t>
    </rPh>
    <rPh sb="5" eb="6">
      <t>りょう</t>
    </rPh>
    <rPh sb="6" eb="8">
      <t>ぶぶん</t>
    </rPh>
    <phoneticPr fontId="3" type="Hiragana"/>
  </si>
  <si>
    <t>　　　ものとし、その資格を有することが確認できる書類を添付してください。</t>
  </si>
  <si>
    <t>技術者資格の名称</t>
    <rPh sb="0" eb="3">
      <t>ギジュツシャ</t>
    </rPh>
    <rPh sb="3" eb="5">
      <t>シカク</t>
    </rPh>
    <rPh sb="6" eb="8">
      <t>メイショウ</t>
    </rPh>
    <phoneticPr fontId="3"/>
  </si>
  <si>
    <t>氏　　　名</t>
    <rPh sb="0" eb="1">
      <t>シ</t>
    </rPh>
    <rPh sb="4" eb="5">
      <t>メイ</t>
    </rPh>
    <phoneticPr fontId="3"/>
  </si>
  <si>
    <t>２　実施場所</t>
    <rPh sb="2" eb="4">
      <t>じっし</t>
    </rPh>
    <rPh sb="4" eb="6">
      <t>ばしょ</t>
    </rPh>
    <phoneticPr fontId="3" type="Hiragana"/>
  </si>
  <si>
    <t xml:space="preserve">
(注) １　登録番号及び登録業種の欄は、測量法、建築士法または土地家屋調査士法等により、
　　　　　登録が義務付けられている場合に記載すること。
　　　２　再委託金額は、消費税及び地方消費税を含む額を記入し、（ 　）に消費税及び地方消費税
　　　　　の額を内書きすること。
　　　３　業務内容は、再委託する業務について具体的に記入すること。</t>
    <rPh sb="2" eb="3">
      <t>チュウ</t>
    </rPh>
    <phoneticPr fontId="3"/>
  </si>
  <si>
    <t>※１　本文の空白欄は、管理技術者、照査技術者、担当技術者の名称を記入してください。</t>
    <rPh sb="3" eb="5">
      <t>ホンブン</t>
    </rPh>
    <rPh sb="6" eb="8">
      <t>クウハク</t>
    </rPh>
    <rPh sb="8" eb="9">
      <t>ラン</t>
    </rPh>
    <rPh sb="11" eb="13">
      <t>カンリ</t>
    </rPh>
    <rPh sb="13" eb="16">
      <t>ギジュツシャ</t>
    </rPh>
    <rPh sb="17" eb="19">
      <t>ショウサ</t>
    </rPh>
    <rPh sb="19" eb="22">
      <t>ギジュツシャ</t>
    </rPh>
    <rPh sb="23" eb="25">
      <t>タントウ</t>
    </rPh>
    <rPh sb="25" eb="28">
      <t>ギジュツシャ</t>
    </rPh>
    <rPh sb="29" eb="31">
      <t>メイショウ</t>
    </rPh>
    <rPh sb="32" eb="34">
      <t>キニュウ</t>
    </rPh>
    <phoneticPr fontId="3"/>
  </si>
  <si>
    <t>作　業　責　任　者　届</t>
    <rPh sb="0" eb="1">
      <t>サク</t>
    </rPh>
    <rPh sb="2" eb="3">
      <t>ギョウ</t>
    </rPh>
    <rPh sb="4" eb="5">
      <t>セキ</t>
    </rPh>
    <rPh sb="6" eb="7">
      <t>ニン</t>
    </rPh>
    <rPh sb="8" eb="9">
      <t>モノ</t>
    </rPh>
    <rPh sb="10" eb="11">
      <t>トド</t>
    </rPh>
    <phoneticPr fontId="3"/>
  </si>
  <si>
    <t>※３　「技術者資格の名称」欄には、仕様書に定める資格を満たすものについて記載するものとし、</t>
  </si>
  <si>
    <t>※４　行数が不足する場合は、必要に応じて行を増やしてください。</t>
  </si>
  <si>
    <t>契約年月日</t>
    <rPh sb="0" eb="2">
      <t>けいやく</t>
    </rPh>
    <rPh sb="2" eb="5">
      <t>ねんがっぴ</t>
    </rPh>
    <phoneticPr fontId="3" type="Hiragana"/>
  </si>
  <si>
    <t xml:space="preserve">受注者 </t>
    <rPh sb="0" eb="3">
      <t>じゅちゅうしゃ</t>
    </rPh>
    <phoneticPr fontId="3" type="Hiragana"/>
  </si>
  <si>
    <t>係長</t>
    <rPh sb="0" eb="2">
      <t>かかりちょう</t>
    </rPh>
    <phoneticPr fontId="3" type="Hiragana"/>
  </si>
  <si>
    <t>業　務　成　果　引　渡　書</t>
    <rPh sb="0" eb="1">
      <t>ギョウ</t>
    </rPh>
    <rPh sb="2" eb="3">
      <t>ツトム</t>
    </rPh>
    <rPh sb="4" eb="5">
      <t>シゲル</t>
    </rPh>
    <rPh sb="6" eb="7">
      <t>ハテ</t>
    </rPh>
    <rPh sb="8" eb="9">
      <t>イン</t>
    </rPh>
    <rPh sb="10" eb="11">
      <t>ワタリ</t>
    </rPh>
    <rPh sb="12" eb="13">
      <t>ショ</t>
    </rPh>
    <phoneticPr fontId="3"/>
  </si>
  <si>
    <t>下記業務の成果を引き渡します。</t>
    <rPh sb="0" eb="2">
      <t>カキ</t>
    </rPh>
    <rPh sb="2" eb="4">
      <t>ギョウム</t>
    </rPh>
    <rPh sb="5" eb="7">
      <t>セイカ</t>
    </rPh>
    <rPh sb="8" eb="9">
      <t>ヒ</t>
    </rPh>
    <rPh sb="10" eb="11">
      <t>ワタ</t>
    </rPh>
    <phoneticPr fontId="3"/>
  </si>
  <si>
    <t>完了日</t>
    <rPh sb="0" eb="2">
      <t>カンリョウ</t>
    </rPh>
    <rPh sb="2" eb="3">
      <t>ビ</t>
    </rPh>
    <phoneticPr fontId="3"/>
  </si>
  <si>
    <t>完了検査日</t>
    <rPh sb="0" eb="2">
      <t>カンリョウ</t>
    </rPh>
    <rPh sb="2" eb="4">
      <t>ケンサ</t>
    </rPh>
    <rPh sb="4" eb="5">
      <t>ビ</t>
    </rPh>
    <phoneticPr fontId="3"/>
  </si>
  <si>
    <t>管理技術者等届</t>
    <rPh sb="0" eb="2">
      <t>カンリ</t>
    </rPh>
    <rPh sb="2" eb="4">
      <t>ギジュツ</t>
    </rPh>
    <rPh sb="4" eb="5">
      <t>シャ</t>
    </rPh>
    <phoneticPr fontId="3"/>
  </si>
  <si>
    <t>第　　回　部　分　払　 請　 求 　書</t>
    <rPh sb="0" eb="1">
      <t>ダイ</t>
    </rPh>
    <rPh sb="3" eb="4">
      <t>カイ</t>
    </rPh>
    <rPh sb="5" eb="6">
      <t>ブ</t>
    </rPh>
    <rPh sb="7" eb="8">
      <t>フン</t>
    </rPh>
    <rPh sb="9" eb="10">
      <t>ハラ</t>
    </rPh>
    <rPh sb="12" eb="13">
      <t>ショウ</t>
    </rPh>
    <rPh sb="15" eb="16">
      <t>モトム</t>
    </rPh>
    <rPh sb="18" eb="19">
      <t>ショ</t>
    </rPh>
    <phoneticPr fontId="3"/>
  </si>
  <si>
    <t>管理技術者等変更届</t>
    <rPh sb="0" eb="2">
      <t>カンリ</t>
    </rPh>
    <rPh sb="2" eb="4">
      <t>ギジュツ</t>
    </rPh>
    <rPh sb="4" eb="5">
      <t>シャ</t>
    </rPh>
    <rPh sb="6" eb="8">
      <t>ヘンコウ</t>
    </rPh>
    <phoneticPr fontId="3"/>
  </si>
  <si>
    <t>３　業務委託料</t>
    <rPh sb="2" eb="4">
      <t>ギョウム</t>
    </rPh>
    <rPh sb="4" eb="6">
      <t>イタク</t>
    </rPh>
    <rPh sb="6" eb="7">
      <t>リョウ</t>
    </rPh>
    <phoneticPr fontId="3"/>
  </si>
  <si>
    <t>10月</t>
  </si>
  <si>
    <t>決裁欄</t>
    <rPh sb="0" eb="2">
      <t>けっさい</t>
    </rPh>
    <rPh sb="2" eb="3">
      <t>らん</t>
    </rPh>
    <phoneticPr fontId="3" type="Hiragana"/>
  </si>
  <si>
    <t>延長（短縮）日数</t>
    <rPh sb="0" eb="2">
      <t>エンチョウ</t>
    </rPh>
    <rPh sb="3" eb="5">
      <t>タンシュク</t>
    </rPh>
    <rPh sb="6" eb="8">
      <t>ニッスウ</t>
    </rPh>
    <phoneticPr fontId="3"/>
  </si>
  <si>
    <t xml:space="preserve"> 会社名</t>
    <rPh sb="1" eb="4">
      <t>カイシャメイ</t>
    </rPh>
    <phoneticPr fontId="3"/>
  </si>
  <si>
    <t>（</t>
  </si>
  <si>
    <t>業務中</t>
    <rPh sb="0" eb="3">
      <t>ギョウムチュウ</t>
    </rPh>
    <phoneticPr fontId="3"/>
  </si>
  <si>
    <t>）</t>
  </si>
  <si>
    <r>
      <t>下記</t>
    </r>
    <r>
      <rPr>
        <u/>
        <sz val="13"/>
        <rFont val="ＭＳ 明朝"/>
        <family val="1"/>
        <charset val="128"/>
      </rPr>
      <t>　業務　</t>
    </r>
    <r>
      <rPr>
        <sz val="13"/>
        <rFont val="ＭＳ 明朝"/>
        <family val="1"/>
        <charset val="128"/>
      </rPr>
      <t>の既済部分（出来形）について、第　　回部金を受けたく、</t>
    </r>
    <rPh sb="0" eb="2">
      <t>かき</t>
    </rPh>
    <rPh sb="3" eb="5">
      <t>ぎょうむ</t>
    </rPh>
    <rPh sb="7" eb="8">
      <t>すで</t>
    </rPh>
    <rPh sb="8" eb="9">
      <t>す</t>
    </rPh>
    <rPh sb="9" eb="11">
      <t>ぶぶん</t>
    </rPh>
    <rPh sb="12" eb="14">
      <t>でき</t>
    </rPh>
    <rPh sb="14" eb="15">
      <t>かたち</t>
    </rPh>
    <rPh sb="21" eb="22">
      <t>だい</t>
    </rPh>
    <rPh sb="24" eb="25">
      <t>かい</t>
    </rPh>
    <rPh sb="25" eb="26">
      <t>ぶ</t>
    </rPh>
    <rPh sb="26" eb="27">
      <t>きん</t>
    </rPh>
    <rPh sb="28" eb="29">
      <t>う</t>
    </rPh>
    <phoneticPr fontId="3" type="Hiragana"/>
  </si>
  <si>
    <t>支店</t>
    <rPh sb="0" eb="2">
      <t>シテン</t>
    </rPh>
    <phoneticPr fontId="3"/>
  </si>
  <si>
    <t>課員</t>
    <rPh sb="0" eb="2">
      <t>かいん</t>
    </rPh>
    <phoneticPr fontId="3" type="Hiragana"/>
  </si>
  <si>
    <t>口座名義</t>
    <rPh sb="0" eb="2">
      <t>こうざ</t>
    </rPh>
    <rPh sb="2" eb="4">
      <t>めいぎ</t>
    </rPh>
    <phoneticPr fontId="3" type="Hiragana"/>
  </si>
  <si>
    <t>再　委　託　申　請　書</t>
    <rPh sb="0" eb="1">
      <t>サイ</t>
    </rPh>
    <rPh sb="2" eb="3">
      <t>イ</t>
    </rPh>
    <rPh sb="4" eb="5">
      <t>コトヅケ</t>
    </rPh>
    <rPh sb="6" eb="7">
      <t>サル</t>
    </rPh>
    <rPh sb="8" eb="9">
      <t>ショウ</t>
    </rPh>
    <rPh sb="10" eb="11">
      <t>ショ</t>
    </rPh>
    <phoneticPr fontId="3"/>
  </si>
  <si>
    <t>再委託業者名</t>
    <rPh sb="0" eb="3">
      <t>サイイタク</t>
    </rPh>
    <rPh sb="3" eb="5">
      <t>ギョウシャ</t>
    </rPh>
    <rPh sb="5" eb="6">
      <t>メイ</t>
    </rPh>
    <phoneticPr fontId="3"/>
  </si>
  <si>
    <r>
      <t>下記の</t>
    </r>
    <r>
      <rPr>
        <u/>
        <sz val="13"/>
        <rFont val="ＭＳ 明朝"/>
        <family val="1"/>
        <charset val="128"/>
      </rPr>
      <t>　業　務　</t>
    </r>
    <r>
      <rPr>
        <sz val="13"/>
        <rFont val="ＭＳ 明朝"/>
        <family val="1"/>
        <charset val="128"/>
      </rPr>
      <t>を完了したので、検査をお願いします。</t>
    </r>
    <rPh sb="0" eb="2">
      <t>かき</t>
    </rPh>
    <rPh sb="4" eb="5">
      <t>ごう</t>
    </rPh>
    <rPh sb="6" eb="7">
      <t>つとむ</t>
    </rPh>
    <rPh sb="9" eb="11">
      <t>かんりょう</t>
    </rPh>
    <rPh sb="16" eb="18">
      <t>けんさ</t>
    </rPh>
    <rPh sb="20" eb="21">
      <t>ねが</t>
    </rPh>
    <phoneticPr fontId="3" type="Hiragana"/>
  </si>
  <si>
    <t>住　　　所</t>
    <rPh sb="0" eb="1">
      <t>ジュウ</t>
    </rPh>
    <rPh sb="4" eb="5">
      <t>ショ</t>
    </rPh>
    <phoneticPr fontId="3"/>
  </si>
  <si>
    <t>登録業種</t>
    <rPh sb="0" eb="2">
      <t>トウロク</t>
    </rPh>
    <rPh sb="2" eb="4">
      <t>ギョウシュ</t>
    </rPh>
    <phoneticPr fontId="3"/>
  </si>
  <si>
    <t>３　業務委託料</t>
    <rPh sb="2" eb="4">
      <t>ぎょうむ</t>
    </rPh>
    <rPh sb="4" eb="7">
      <t>いたくりょう</t>
    </rPh>
    <phoneticPr fontId="3" type="Hiragana"/>
  </si>
  <si>
    <t>再委託部分</t>
    <rPh sb="0" eb="3">
      <t>サイイタク</t>
    </rPh>
    <rPh sb="3" eb="5">
      <t>ブブン</t>
    </rPh>
    <phoneticPr fontId="3"/>
  </si>
  <si>
    <t>変更　照査技術者</t>
    <rPh sb="0" eb="2">
      <t>ヘンコウ</t>
    </rPh>
    <rPh sb="3" eb="5">
      <t>ショウサ</t>
    </rPh>
    <rPh sb="5" eb="8">
      <t>ギジュツシャ</t>
    </rPh>
    <phoneticPr fontId="3"/>
  </si>
  <si>
    <t>再委託金額</t>
    <rPh sb="0" eb="3">
      <t>サイイタク</t>
    </rPh>
    <rPh sb="3" eb="5">
      <t>キンガク</t>
    </rPh>
    <phoneticPr fontId="3"/>
  </si>
  <si>
    <t>１　委託業務名</t>
    <rPh sb="2" eb="4">
      <t>いたく</t>
    </rPh>
    <rPh sb="4" eb="6">
      <t>ぎょうむ</t>
    </rPh>
    <rPh sb="6" eb="7">
      <t>めい</t>
    </rPh>
    <phoneticPr fontId="3" type="Hiragana"/>
  </si>
  <si>
    <t>５　履行期間</t>
    <rPh sb="2" eb="3">
      <t>り</t>
    </rPh>
    <rPh sb="3" eb="4">
      <t>ぎょう</t>
    </rPh>
    <rPh sb="4" eb="5">
      <t>き</t>
    </rPh>
    <rPh sb="5" eb="6">
      <t>あいだ</t>
    </rPh>
    <phoneticPr fontId="3" type="Hiragana"/>
  </si>
  <si>
    <t xml:space="preserve">受注者　住所 </t>
    <rPh sb="0" eb="3">
      <t>ジュチュウシャ</t>
    </rPh>
    <rPh sb="4" eb="6">
      <t>ジュウショ</t>
    </rPh>
    <phoneticPr fontId="3"/>
  </si>
  <si>
    <t>金        　  　　 円</t>
    <rPh sb="0" eb="1">
      <t>きん</t>
    </rPh>
    <rPh sb="15" eb="16">
      <t>えん</t>
    </rPh>
    <phoneticPr fontId="3" type="Hiragana"/>
  </si>
  <si>
    <t>　　　上記の業務の一部を下記のとおり再委託したいので、承諾願います。</t>
    <rPh sb="3" eb="5">
      <t>ジョウキ</t>
    </rPh>
    <rPh sb="6" eb="8">
      <t>ギョウム</t>
    </rPh>
    <rPh sb="9" eb="11">
      <t>イチブ</t>
    </rPh>
    <rPh sb="12" eb="14">
      <t>カキ</t>
    </rPh>
    <rPh sb="18" eb="21">
      <t>サイイタク</t>
    </rPh>
    <rPh sb="27" eb="29">
      <t>ショウダク</t>
    </rPh>
    <rPh sb="29" eb="30">
      <t>ネガ</t>
    </rPh>
    <phoneticPr fontId="3"/>
  </si>
  <si>
    <t>夏野　修</t>
    <rPh sb="0" eb="2">
      <t>ナツノ</t>
    </rPh>
    <rPh sb="3" eb="4">
      <t>オサム</t>
    </rPh>
    <phoneticPr fontId="3"/>
  </si>
  <si>
    <t>○○業務の再委託は承諾する。</t>
    <rPh sb="2" eb="4">
      <t>ギョウム</t>
    </rPh>
    <rPh sb="5" eb="8">
      <t>サイイタク</t>
    </rPh>
    <rPh sb="9" eb="11">
      <t>ショウダク</t>
    </rPh>
    <phoneticPr fontId="3"/>
  </si>
  <si>
    <t>○○業務の再委託は認めない。</t>
    <rPh sb="2" eb="4">
      <t>ギョウム</t>
    </rPh>
    <rPh sb="5" eb="8">
      <t>サイイタク</t>
    </rPh>
    <rPh sb="9" eb="10">
      <t>ミト</t>
    </rPh>
    <phoneticPr fontId="3"/>
  </si>
  <si>
    <t>付けで契約を締結した下記業務について、</t>
    <rPh sb="0" eb="1">
      <t>ツ</t>
    </rPh>
    <rPh sb="3" eb="5">
      <t>ケイヤク</t>
    </rPh>
    <rPh sb="6" eb="8">
      <t>テイケツ</t>
    </rPh>
    <rPh sb="10" eb="12">
      <t>カキ</t>
    </rPh>
    <rPh sb="12" eb="14">
      <t>ギョウム</t>
    </rPh>
    <phoneticPr fontId="3"/>
  </si>
  <si>
    <t>付けで契約を締結した下記業務の作業責任者を定めた</t>
    <rPh sb="0" eb="1">
      <t>ツ</t>
    </rPh>
    <rPh sb="3" eb="5">
      <t>ケイヤク</t>
    </rPh>
    <rPh sb="6" eb="8">
      <t>テイケツ</t>
    </rPh>
    <rPh sb="10" eb="12">
      <t>カキ</t>
    </rPh>
    <rPh sb="12" eb="14">
      <t>ギョウム</t>
    </rPh>
    <rPh sb="15" eb="17">
      <t>サギョウ</t>
    </rPh>
    <rPh sb="17" eb="20">
      <t>セキニンシャ</t>
    </rPh>
    <rPh sb="21" eb="22">
      <t>サダ</t>
    </rPh>
    <phoneticPr fontId="3"/>
  </si>
  <si>
    <t>　２月</t>
    <rPh sb="2" eb="3">
      <t>つき</t>
    </rPh>
    <phoneticPr fontId="3" type="Hiragana"/>
  </si>
  <si>
    <t>　　　　ので、届け出ます。</t>
    <rPh sb="7" eb="8">
      <t>トド</t>
    </rPh>
    <rPh sb="9" eb="10">
      <t>デ</t>
    </rPh>
    <phoneticPr fontId="3"/>
  </si>
  <si>
    <t>４　作業責任者の氏名</t>
    <rPh sb="2" eb="4">
      <t>サギョウ</t>
    </rPh>
    <rPh sb="4" eb="7">
      <t>セキニンシャ</t>
    </rPh>
    <rPh sb="8" eb="10">
      <t>シメイ</t>
    </rPh>
    <phoneticPr fontId="3"/>
  </si>
  <si>
    <t>　　注　作業責任者の社員証の写しを添付してください。</t>
    <rPh sb="2" eb="3">
      <t>チュウ</t>
    </rPh>
    <rPh sb="4" eb="6">
      <t>サギョウ</t>
    </rPh>
    <rPh sb="6" eb="9">
      <t>セキニンシャ</t>
    </rPh>
    <rPh sb="10" eb="13">
      <t>シャインショウ</t>
    </rPh>
    <rPh sb="14" eb="15">
      <t>ウツ</t>
    </rPh>
    <rPh sb="17" eb="19">
      <t>テンプ</t>
    </rPh>
    <phoneticPr fontId="3"/>
  </si>
  <si>
    <t>委託業務名</t>
    <rPh sb="0" eb="2">
      <t>イタク</t>
    </rPh>
    <rPh sb="2" eb="5">
      <t>ギョウムメイ</t>
    </rPh>
    <phoneticPr fontId="3"/>
  </si>
  <si>
    <t>変更　担当技術者</t>
    <rPh sb="0" eb="2">
      <t>ヘンコウ</t>
    </rPh>
    <rPh sb="3" eb="5">
      <t>タントウ</t>
    </rPh>
    <rPh sb="5" eb="8">
      <t>ギジュツシャ</t>
    </rPh>
    <phoneticPr fontId="3"/>
  </si>
  <si>
    <t>単位</t>
    <rPh sb="0" eb="2">
      <t>たんい</t>
    </rPh>
    <phoneticPr fontId="3" type="Hiragana"/>
  </si>
  <si>
    <t>委託業務名</t>
    <rPh sb="0" eb="2">
      <t>イタク</t>
    </rPh>
    <rPh sb="2" eb="4">
      <t>ギョウム</t>
    </rPh>
    <rPh sb="4" eb="5">
      <t>メイ</t>
    </rPh>
    <phoneticPr fontId="3"/>
  </si>
  <si>
    <t>11月</t>
  </si>
  <si>
    <t>4月</t>
    <rPh sb="1" eb="2">
      <t>ガツ</t>
    </rPh>
    <phoneticPr fontId="3"/>
  </si>
  <si>
    <t>7月</t>
  </si>
  <si>
    <r>
      <t>下記</t>
    </r>
    <r>
      <rPr>
        <u/>
        <sz val="13"/>
        <rFont val="ＭＳ 明朝"/>
        <family val="1"/>
        <charset val="128"/>
      </rPr>
      <t>　業務　</t>
    </r>
    <r>
      <rPr>
        <sz val="13"/>
        <rFont val="ＭＳ 明朝"/>
        <family val="1"/>
        <charset val="128"/>
      </rPr>
      <t>の一部完了部分を引渡しますので、検査をお願いします。</t>
    </r>
    <rPh sb="10" eb="11">
      <t>りょう</t>
    </rPh>
    <phoneticPr fontId="3" type="Hiragana"/>
  </si>
  <si>
    <t>8月</t>
  </si>
  <si>
    <t>付けで申請のあった再委託については、下記のとおり回答します。</t>
    <rPh sb="0" eb="1">
      <t>フ</t>
    </rPh>
    <rPh sb="3" eb="5">
      <t>シンセイ</t>
    </rPh>
    <rPh sb="9" eb="12">
      <t>サイイタク</t>
    </rPh>
    <rPh sb="18" eb="20">
      <t>カキ</t>
    </rPh>
    <rPh sb="24" eb="26">
      <t>カイトウ</t>
    </rPh>
    <phoneticPr fontId="3"/>
  </si>
  <si>
    <t>　　年　　月　　日</t>
    <rPh sb="2" eb="3">
      <t>ネン</t>
    </rPh>
    <rPh sb="5" eb="6">
      <t>ツキ</t>
    </rPh>
    <rPh sb="8" eb="9">
      <t>ヒ</t>
    </rPh>
    <phoneticPr fontId="3"/>
  </si>
  <si>
    <t>12月</t>
  </si>
  <si>
    <t>3月</t>
  </si>
  <si>
    <t>株式会社□□コンサル</t>
    <rPh sb="0" eb="4">
      <t>カブシキガイシャ</t>
    </rPh>
    <phoneticPr fontId="3"/>
  </si>
  <si>
    <t>完　　　了　　　届</t>
    <rPh sb="0" eb="1">
      <t>かん</t>
    </rPh>
    <rPh sb="4" eb="5">
      <t>りょう</t>
    </rPh>
    <rPh sb="8" eb="9">
      <t>とど</t>
    </rPh>
    <phoneticPr fontId="3" type="Hiragana"/>
  </si>
  <si>
    <t>付けで請負契約を締結しました次の</t>
    <rPh sb="0" eb="1">
      <t>づ</t>
    </rPh>
    <rPh sb="3" eb="5">
      <t>うけおい</t>
    </rPh>
    <rPh sb="5" eb="7">
      <t>けいやく</t>
    </rPh>
    <rPh sb="8" eb="10">
      <t>ていけつ</t>
    </rPh>
    <rPh sb="14" eb="15">
      <t>つぎ</t>
    </rPh>
    <phoneticPr fontId="3" type="Hiragana"/>
  </si>
  <si>
    <t>　　年　　月　　日</t>
    <rPh sb="2" eb="3">
      <t>ねん</t>
    </rPh>
    <rPh sb="5" eb="6">
      <t>つき</t>
    </rPh>
    <rPh sb="8" eb="9">
      <t>にち</t>
    </rPh>
    <phoneticPr fontId="3" type="Hiragana"/>
  </si>
  <si>
    <t>次のとおり請求します。</t>
    <rPh sb="0" eb="1">
      <t>つぎ</t>
    </rPh>
    <rPh sb="5" eb="7">
      <t>せいきゅう</t>
    </rPh>
    <phoneticPr fontId="3" type="Hiragana"/>
  </si>
  <si>
    <t>委託業務名</t>
    <rPh sb="0" eb="2">
      <t>いたく</t>
    </rPh>
    <rPh sb="2" eb="5">
      <t>ぎょうむめい</t>
    </rPh>
    <phoneticPr fontId="3" type="Hiragana"/>
  </si>
  <si>
    <t>○年○月○日</t>
    <rPh sb="1" eb="2">
      <t>ネン</t>
    </rPh>
    <rPh sb="3" eb="4">
      <t>ガツ</t>
    </rPh>
    <rPh sb="5" eb="6">
      <t>ニチ</t>
    </rPh>
    <phoneticPr fontId="3"/>
  </si>
  <si>
    <t>３　業務委託料</t>
    <rPh sb="2" eb="4">
      <t>ギョウム</t>
    </rPh>
    <rPh sb="4" eb="7">
      <t>イタクリョウ</t>
    </rPh>
    <phoneticPr fontId="3"/>
  </si>
  <si>
    <t>１　委託業務名</t>
    <rPh sb="2" eb="4">
      <t>イタク</t>
    </rPh>
    <rPh sb="4" eb="7">
      <t>ギョウムメイ</t>
    </rPh>
    <phoneticPr fontId="3"/>
  </si>
  <si>
    <t>回数入力⇒</t>
    <rPh sb="0" eb="1">
      <t>カイ</t>
    </rPh>
    <rPh sb="1" eb="2">
      <t>スウ</t>
    </rPh>
    <rPh sb="2" eb="4">
      <t>ニュウリョク</t>
    </rPh>
    <phoneticPr fontId="3"/>
  </si>
  <si>
    <t>業務委託に対する前払金</t>
    <rPh sb="0" eb="2">
      <t>ぎょうむ</t>
    </rPh>
    <rPh sb="2" eb="4">
      <t>いたく</t>
    </rPh>
    <rPh sb="5" eb="6">
      <t>たい</t>
    </rPh>
    <rPh sb="8" eb="10">
      <t>まえばら</t>
    </rPh>
    <rPh sb="10" eb="11">
      <t>きん</t>
    </rPh>
    <phoneticPr fontId="3" type="Hiragana"/>
  </si>
  <si>
    <t>１　委託業務名</t>
    <rPh sb="2" eb="4">
      <t>いたく</t>
    </rPh>
    <rPh sb="4" eb="7">
      <t>ぎょうむめい</t>
    </rPh>
    <phoneticPr fontId="3" type="Hiragana"/>
  </si>
  <si>
    <t>４　取扱金融機関</t>
    <rPh sb="2" eb="4">
      <t>とりあつか</t>
    </rPh>
    <rPh sb="4" eb="6">
      <t>きんゆう</t>
    </rPh>
    <rPh sb="6" eb="8">
      <t>きかん</t>
    </rPh>
    <phoneticPr fontId="3" type="Hiragana"/>
  </si>
  <si>
    <t>記</t>
    <rPh sb="0" eb="1">
      <t>き</t>
    </rPh>
    <phoneticPr fontId="3" type="Hiragana"/>
  </si>
  <si>
    <t>業務委託料</t>
    <rPh sb="0" eb="4">
      <t>ぎょうむいたく</t>
    </rPh>
    <rPh sb="4" eb="5">
      <t>りょう</t>
    </rPh>
    <phoneticPr fontId="3" type="Hiragana"/>
  </si>
  <si>
    <t>年　　月　　日</t>
    <rPh sb="0" eb="1">
      <t>ねん</t>
    </rPh>
    <rPh sb="3" eb="4">
      <t>つき</t>
    </rPh>
    <rPh sb="6" eb="7">
      <t>ひ</t>
    </rPh>
    <phoneticPr fontId="3" type="Hiragana"/>
  </si>
  <si>
    <t>前　払　金　請　求　書</t>
    <rPh sb="0" eb="1">
      <t>まえ</t>
    </rPh>
    <rPh sb="2" eb="3">
      <t>はらい</t>
    </rPh>
    <rPh sb="4" eb="5">
      <t>きん</t>
    </rPh>
    <rPh sb="6" eb="7">
      <t>しょう</t>
    </rPh>
    <rPh sb="8" eb="9">
      <t>もとむ</t>
    </rPh>
    <rPh sb="10" eb="11">
      <t>しょ</t>
    </rPh>
    <phoneticPr fontId="3" type="Hiragana"/>
  </si>
  <si>
    <t>円</t>
    <rPh sb="0" eb="1">
      <t>えん</t>
    </rPh>
    <phoneticPr fontId="3" type="Hiragana"/>
  </si>
  <si>
    <t>監督員</t>
    <rPh sb="0" eb="2">
      <t>カントク</t>
    </rPh>
    <rPh sb="2" eb="3">
      <t>イン</t>
    </rPh>
    <phoneticPr fontId="3"/>
  </si>
  <si>
    <t>第１回部金</t>
    <rPh sb="0" eb="1">
      <t>だい</t>
    </rPh>
    <rPh sb="2" eb="3">
      <t>かい</t>
    </rPh>
    <rPh sb="3" eb="4">
      <t>ぶ</t>
    </rPh>
    <rPh sb="4" eb="5">
      <t>きん</t>
    </rPh>
    <phoneticPr fontId="3" type="Hiragana"/>
  </si>
  <si>
    <t>番</t>
    <rPh sb="0" eb="1">
      <t>バン</t>
    </rPh>
    <phoneticPr fontId="3"/>
  </si>
  <si>
    <t>銀行</t>
    <rPh sb="0" eb="2">
      <t>ギンコウ</t>
    </rPh>
    <phoneticPr fontId="3"/>
  </si>
  <si>
    <t>上記口座に口座振替願います。</t>
    <rPh sb="0" eb="2">
      <t>ジョウキ</t>
    </rPh>
    <rPh sb="2" eb="4">
      <t>コウザ</t>
    </rPh>
    <rPh sb="5" eb="7">
      <t>コウザ</t>
    </rPh>
    <rPh sb="7" eb="9">
      <t>フリカエ</t>
    </rPh>
    <rPh sb="9" eb="10">
      <t>ネガ</t>
    </rPh>
    <phoneticPr fontId="3"/>
  </si>
  <si>
    <t>第　　回既済部分（出来形）検査申請書</t>
    <rPh sb="0" eb="1">
      <t>だい</t>
    </rPh>
    <rPh sb="3" eb="4">
      <t>かい</t>
    </rPh>
    <rPh sb="4" eb="5">
      <t>すで</t>
    </rPh>
    <rPh sb="5" eb="6">
      <t>す</t>
    </rPh>
    <rPh sb="6" eb="8">
      <t>ぶぶん</t>
    </rPh>
    <rPh sb="9" eb="11">
      <t>でき</t>
    </rPh>
    <rPh sb="11" eb="12">
      <t>かたち</t>
    </rPh>
    <rPh sb="13" eb="15">
      <t>けんさ</t>
    </rPh>
    <rPh sb="15" eb="18">
      <t>しんせいしょ</t>
    </rPh>
    <phoneticPr fontId="3" type="Hiragana"/>
  </si>
  <si>
    <t>２　業務委託料</t>
    <rPh sb="2" eb="4">
      <t>ぎょうむ</t>
    </rPh>
    <rPh sb="4" eb="7">
      <t>いたくりょう</t>
    </rPh>
    <phoneticPr fontId="3" type="Hiragana"/>
  </si>
  <si>
    <t>金　　　   　　　　円</t>
    <rPh sb="0" eb="1">
      <t>きん</t>
    </rPh>
    <rPh sb="11" eb="12">
      <t>えん</t>
    </rPh>
    <phoneticPr fontId="3" type="Hiragana"/>
  </si>
  <si>
    <t>令和　　年　　月　　日</t>
    <rPh sb="0" eb="2">
      <t>レイワ</t>
    </rPh>
    <rPh sb="4" eb="5">
      <t>ネン</t>
    </rPh>
    <rPh sb="7" eb="8">
      <t>ガツ</t>
    </rPh>
    <rPh sb="10" eb="11">
      <t>ニチ</t>
    </rPh>
    <phoneticPr fontId="3"/>
  </si>
  <si>
    <t>約款15条</t>
    <rPh sb="0" eb="2">
      <t>ヤッカン</t>
    </rPh>
    <rPh sb="4" eb="5">
      <t>ジョウ</t>
    </rPh>
    <phoneticPr fontId="3"/>
  </si>
  <si>
    <t>実施場所</t>
    <rPh sb="0" eb="2">
      <t>ジッシ</t>
    </rPh>
    <rPh sb="3" eb="4">
      <t>コウジョウ</t>
    </rPh>
    <phoneticPr fontId="3"/>
  </si>
  <si>
    <t>根拠条項（注）</t>
    <rPh sb="0" eb="2">
      <t>コンキョ</t>
    </rPh>
    <rPh sb="2" eb="4">
      <t>ジョウコウ</t>
    </rPh>
    <rPh sb="5" eb="6">
      <t>チュウ</t>
    </rPh>
    <phoneticPr fontId="3"/>
  </si>
  <si>
    <t>２　実施場所</t>
    <rPh sb="2" eb="4">
      <t>ジッシ</t>
    </rPh>
    <rPh sb="4" eb="6">
      <t>バショ</t>
    </rPh>
    <phoneticPr fontId="3"/>
  </si>
  <si>
    <t>仕様31、134、1132条</t>
    <rPh sb="0" eb="2">
      <t>シヨウ</t>
    </rPh>
    <rPh sb="13" eb="14">
      <t>ジョウ</t>
    </rPh>
    <phoneticPr fontId="3"/>
  </si>
  <si>
    <t>口座名義</t>
    <rPh sb="0" eb="2">
      <t>コウザ</t>
    </rPh>
    <rPh sb="2" eb="4">
      <t>メイギ</t>
    </rPh>
    <phoneticPr fontId="3"/>
  </si>
  <si>
    <t>月</t>
    <rPh sb="0" eb="1">
      <t>ツキ</t>
    </rPh>
    <phoneticPr fontId="3"/>
  </si>
  <si>
    <t>月入力⇒</t>
    <rPh sb="0" eb="1">
      <t>ツキ</t>
    </rPh>
    <rPh sb="1" eb="3">
      <t>ニュウリョク</t>
    </rPh>
    <phoneticPr fontId="3"/>
  </si>
  <si>
    <t>前払金請求</t>
    <rPh sb="0" eb="1">
      <t>マエ</t>
    </rPh>
    <rPh sb="1" eb="2">
      <t>バラ</t>
    </rPh>
    <rPh sb="2" eb="3">
      <t>キン</t>
    </rPh>
    <rPh sb="3" eb="5">
      <t>セイキュウ</t>
    </rPh>
    <phoneticPr fontId="3"/>
  </si>
  <si>
    <t>既済検査申請</t>
    <rPh sb="0" eb="1">
      <t>スデ</t>
    </rPh>
    <rPh sb="1" eb="2">
      <t>ス</t>
    </rPh>
    <rPh sb="2" eb="4">
      <t>ケンサ</t>
    </rPh>
    <rPh sb="4" eb="6">
      <t>シンセイ</t>
    </rPh>
    <phoneticPr fontId="3"/>
  </si>
  <si>
    <t>部分払請求書</t>
    <rPh sb="0" eb="2">
      <t>ブブン</t>
    </rPh>
    <rPh sb="2" eb="3">
      <t>バラ</t>
    </rPh>
    <rPh sb="3" eb="6">
      <t>セイキュウショ</t>
    </rPh>
    <phoneticPr fontId="3"/>
  </si>
  <si>
    <t>約款3条</t>
    <rPh sb="0" eb="2">
      <t>ヤッカン</t>
    </rPh>
    <rPh sb="3" eb="4">
      <t>ジョウ</t>
    </rPh>
    <phoneticPr fontId="3"/>
  </si>
  <si>
    <t>（請求書押印省略反映）</t>
    <rPh sb="1" eb="4">
      <t>セイキュウショ</t>
    </rPh>
    <rPh sb="4" eb="6">
      <t>オウイン</t>
    </rPh>
    <rPh sb="6" eb="8">
      <t>ショウリャク</t>
    </rPh>
    <rPh sb="8" eb="10">
      <t>ハンエイ</t>
    </rPh>
    <phoneticPr fontId="3"/>
  </si>
  <si>
    <t>約款2条、仕様8、107、1107条</t>
    <rPh sb="0" eb="2">
      <t>ヤッカン</t>
    </rPh>
    <rPh sb="3" eb="4">
      <t>ジョウ</t>
    </rPh>
    <rPh sb="5" eb="7">
      <t>シヨウ</t>
    </rPh>
    <rPh sb="17" eb="18">
      <t>ジョウ</t>
    </rPh>
    <phoneticPr fontId="3"/>
  </si>
  <si>
    <t>約款5条、仕様28、130、1128条</t>
    <rPh sb="0" eb="2">
      <t>ヤッカン</t>
    </rPh>
    <rPh sb="3" eb="4">
      <t>ジョウ</t>
    </rPh>
    <rPh sb="5" eb="7">
      <t>シヨウ</t>
    </rPh>
    <rPh sb="18" eb="19">
      <t>ジョウ</t>
    </rPh>
    <phoneticPr fontId="3"/>
  </si>
  <si>
    <t>約款8条</t>
    <rPh sb="0" eb="2">
      <t>ヤッカン</t>
    </rPh>
    <rPh sb="3" eb="4">
      <t>ジョウ</t>
    </rPh>
    <phoneticPr fontId="3"/>
  </si>
  <si>
    <t>４　変更前完成期限</t>
    <rPh sb="2" eb="4">
      <t>ヘンコウ</t>
    </rPh>
    <rPh sb="4" eb="5">
      <t>マエ</t>
    </rPh>
    <rPh sb="5" eb="7">
      <t>カンセイ</t>
    </rPh>
    <rPh sb="7" eb="9">
      <t>キゲン</t>
    </rPh>
    <phoneticPr fontId="3"/>
  </si>
  <si>
    <t>砺波市　庄川町○外</t>
    <rPh sb="0" eb="3">
      <t>トナミシ</t>
    </rPh>
    <rPh sb="4" eb="6">
      <t>ショウガワ</t>
    </rPh>
    <rPh sb="6" eb="7">
      <t>マチ</t>
    </rPh>
    <rPh sb="8" eb="9">
      <t>ホカ</t>
    </rPh>
    <phoneticPr fontId="3"/>
  </si>
  <si>
    <t>約款14条</t>
    <rPh sb="0" eb="2">
      <t>ヤッカン</t>
    </rPh>
    <rPh sb="4" eb="5">
      <t>ジョウ</t>
    </rPh>
    <phoneticPr fontId="3"/>
  </si>
  <si>
    <t>約款13条</t>
    <rPh sb="0" eb="2">
      <t>ヤッカン</t>
    </rPh>
    <rPh sb="4" eb="5">
      <t>ジョウ</t>
    </rPh>
    <phoneticPr fontId="3"/>
  </si>
  <si>
    <t>　　　　年　　月　　日（　　）</t>
    <rPh sb="4" eb="5">
      <t>ネン</t>
    </rPh>
    <rPh sb="7" eb="8">
      <t>ガツ</t>
    </rPh>
    <rPh sb="10" eb="11">
      <t>ニチ</t>
    </rPh>
    <phoneticPr fontId="3"/>
  </si>
  <si>
    <t>　　　　年　　月　　日</t>
    <rPh sb="4" eb="5">
      <t>ネン</t>
    </rPh>
    <rPh sb="7" eb="8">
      <t>ガツ</t>
    </rPh>
    <rPh sb="10" eb="11">
      <t>ニチ</t>
    </rPh>
    <phoneticPr fontId="3"/>
  </si>
  <si>
    <t>午前後</t>
    <rPh sb="0" eb="2">
      <t>ゴゼン</t>
    </rPh>
    <rPh sb="2" eb="3">
      <t>ゴ</t>
    </rPh>
    <phoneticPr fontId="3"/>
  </si>
  <si>
    <r>
      <t>下記の</t>
    </r>
    <r>
      <rPr>
        <u/>
        <sz val="13"/>
        <rFont val="ＭＳ 明朝"/>
        <family val="1"/>
        <charset val="128"/>
      </rPr>
      <t>　業　務　</t>
    </r>
    <r>
      <rPr>
        <sz val="13"/>
        <rFont val="ＭＳ 明朝"/>
        <family val="1"/>
        <charset val="128"/>
      </rPr>
      <t>に着手したので、お届けします。</t>
    </r>
    <rPh sb="0" eb="2">
      <t>かき</t>
    </rPh>
    <rPh sb="4" eb="5">
      <t>ごう</t>
    </rPh>
    <rPh sb="6" eb="7">
      <t>つとむ</t>
    </rPh>
    <rPh sb="9" eb="11">
      <t>ちゃくしゅ</t>
    </rPh>
    <rPh sb="17" eb="18">
      <t>とど</t>
    </rPh>
    <phoneticPr fontId="3" type="Hiragana"/>
  </si>
  <si>
    <t>様</t>
    <rPh sb="0" eb="1">
      <t>サマ</t>
    </rPh>
    <phoneticPr fontId="3"/>
  </si>
  <si>
    <t>工期の延長の承諾について（回答）</t>
    <rPh sb="0" eb="1">
      <t>コウ</t>
    </rPh>
    <rPh sb="1" eb="2">
      <t>キ</t>
    </rPh>
    <rPh sb="3" eb="4">
      <t>エン</t>
    </rPh>
    <rPh sb="4" eb="5">
      <t>チョウ</t>
    </rPh>
    <rPh sb="6" eb="8">
      <t>ショウダク</t>
    </rPh>
    <rPh sb="13" eb="15">
      <t>カイトウ</t>
    </rPh>
    <phoneticPr fontId="3"/>
  </si>
  <si>
    <t>　　申出のとおり履行期間の延長を承諾します。</t>
    <rPh sb="2" eb="4">
      <t>モウシデ</t>
    </rPh>
    <rPh sb="8" eb="10">
      <t>リコウ</t>
    </rPh>
    <rPh sb="10" eb="12">
      <t>キカン</t>
    </rPh>
    <rPh sb="13" eb="15">
      <t>エンチョウ</t>
    </rPh>
    <rPh sb="16" eb="18">
      <t>ショウダク</t>
    </rPh>
    <phoneticPr fontId="3"/>
  </si>
  <si>
    <t>５　受領済金額</t>
    <rPh sb="2" eb="4">
      <t>ジュリョウ</t>
    </rPh>
    <rPh sb="4" eb="5">
      <t>ズ</t>
    </rPh>
    <rPh sb="5" eb="7">
      <t>キンガク</t>
    </rPh>
    <phoneticPr fontId="3"/>
  </si>
  <si>
    <t>７　検査年月日</t>
    <rPh sb="2" eb="4">
      <t>ケンサ</t>
    </rPh>
    <rPh sb="4" eb="7">
      <t>ネンガッピ</t>
    </rPh>
    <phoneticPr fontId="3"/>
  </si>
  <si>
    <t>７　既済検査年月日</t>
    <rPh sb="2" eb="3">
      <t>キ</t>
    </rPh>
    <rPh sb="3" eb="4">
      <t>スミ</t>
    </rPh>
    <rPh sb="4" eb="6">
      <t>ケンサ</t>
    </rPh>
    <rPh sb="6" eb="9">
      <t>ネンガッピ</t>
    </rPh>
    <phoneticPr fontId="3"/>
  </si>
  <si>
    <t>６　履行期間</t>
    <rPh sb="2" eb="4">
      <t>リコウ</t>
    </rPh>
    <rPh sb="4" eb="6">
      <t>キカン</t>
    </rPh>
    <phoneticPr fontId="3"/>
  </si>
  <si>
    <t>２　実施場所</t>
    <rPh sb="2" eb="6">
      <t>ジッシバショ</t>
    </rPh>
    <phoneticPr fontId="3"/>
  </si>
  <si>
    <t>砺波市□□□</t>
    <rPh sb="0" eb="2">
      <t>トナミ</t>
    </rPh>
    <rPh sb="2" eb="3">
      <t>シ</t>
    </rPh>
    <phoneticPr fontId="3"/>
  </si>
  <si>
    <t>　（より詳細に報告する必要がある場合は、別様とすること。）</t>
  </si>
  <si>
    <t>４　履行期間</t>
    <rPh sb="2" eb="4">
      <t>りこう</t>
    </rPh>
    <rPh sb="4" eb="6">
      <t>きかん</t>
    </rPh>
    <phoneticPr fontId="3" type="Hiragana"/>
  </si>
  <si>
    <t>受注者　住所</t>
    <rPh sb="0" eb="3">
      <t>じゅちゅうしゃ</t>
    </rPh>
    <phoneticPr fontId="3" type="Hiragana"/>
  </si>
  <si>
    <t>氏名</t>
  </si>
  <si>
    <t>氏名</t>
    <rPh sb="0" eb="1">
      <t>し</t>
    </rPh>
    <rPh sb="1" eb="2">
      <t>な</t>
    </rPh>
    <phoneticPr fontId="3" type="Hiragana"/>
  </si>
  <si>
    <t>上記金額を請求します。</t>
    <rPh sb="0" eb="2">
      <t>ジョウキ</t>
    </rPh>
    <rPh sb="2" eb="4">
      <t>キンガク</t>
    </rPh>
    <rPh sb="5" eb="7">
      <t>セイキュウ</t>
    </rPh>
    <phoneticPr fontId="3"/>
  </si>
  <si>
    <t>受注者　住所　</t>
    <rPh sb="0" eb="2">
      <t>ジュチュウ</t>
    </rPh>
    <rPh sb="2" eb="3">
      <t>シャ</t>
    </rPh>
    <rPh sb="4" eb="6">
      <t>ジュウショ</t>
    </rPh>
    <phoneticPr fontId="3"/>
  </si>
  <si>
    <t>　から</t>
  </si>
  <si>
    <t>　まで</t>
  </si>
  <si>
    <t>たかのす　○○</t>
  </si>
  <si>
    <t>市道○○線○○業務委託</t>
    <rPh sb="0" eb="2">
      <t>シドウ</t>
    </rPh>
    <rPh sb="4" eb="5">
      <t>セン</t>
    </rPh>
    <rPh sb="7" eb="9">
      <t>ギョウム</t>
    </rPh>
    <rPh sb="9" eb="11">
      <t>イタク</t>
    </rPh>
    <phoneticPr fontId="3"/>
  </si>
  <si>
    <t>内　　　　　　容</t>
  </si>
  <si>
    <t>４　変更前履行期限</t>
    <rPh sb="2" eb="4">
      <t>ヘンコウ</t>
    </rPh>
    <rPh sb="4" eb="5">
      <t>マエ</t>
    </rPh>
    <rPh sb="5" eb="7">
      <t>リコウ</t>
    </rPh>
    <rPh sb="7" eb="9">
      <t>キゲン</t>
    </rPh>
    <phoneticPr fontId="3"/>
  </si>
  <si>
    <t>５　変更後完成期限</t>
    <rPh sb="2" eb="4">
      <t>ヘンコウ</t>
    </rPh>
    <rPh sb="4" eb="5">
      <t>ゴ</t>
    </rPh>
    <rPh sb="5" eb="7">
      <t>カンセイ</t>
    </rPh>
    <rPh sb="8" eb="9">
      <t>ゲン</t>
    </rPh>
    <phoneticPr fontId="3"/>
  </si>
  <si>
    <t>　５月</t>
    <rPh sb="2" eb="3">
      <t>つき</t>
    </rPh>
    <phoneticPr fontId="3" type="Hiragana"/>
  </si>
  <si>
    <t>　６月</t>
    <rPh sb="2" eb="3">
      <t>つき</t>
    </rPh>
    <phoneticPr fontId="3" type="Hiragana"/>
  </si>
  <si>
    <t>　７月</t>
    <rPh sb="2" eb="3">
      <t>つき</t>
    </rPh>
    <phoneticPr fontId="3" type="Hiragana"/>
  </si>
  <si>
    <t>　８月</t>
    <rPh sb="2" eb="3">
      <t>つき</t>
    </rPh>
    <phoneticPr fontId="3" type="Hiragana"/>
  </si>
  <si>
    <t>　９月</t>
    <rPh sb="2" eb="3">
      <t>つき</t>
    </rPh>
    <phoneticPr fontId="3" type="Hiragana"/>
  </si>
  <si>
    <t>　10月</t>
    <rPh sb="3" eb="4">
      <t>つき</t>
    </rPh>
    <phoneticPr fontId="3" type="Hiragana"/>
  </si>
  <si>
    <t>　11月</t>
    <rPh sb="3" eb="4">
      <t>つき</t>
    </rPh>
    <phoneticPr fontId="3" type="Hiragana"/>
  </si>
  <si>
    <t>年　　　月　　　日</t>
    <rPh sb="0" eb="1">
      <t>ネン</t>
    </rPh>
    <rPh sb="4" eb="5">
      <t>ガツ</t>
    </rPh>
    <rPh sb="8" eb="9">
      <t>ヒ</t>
    </rPh>
    <phoneticPr fontId="3"/>
  </si>
  <si>
    <t>　12月</t>
    <rPh sb="3" eb="4">
      <t>つき</t>
    </rPh>
    <phoneticPr fontId="3" type="Hiragana"/>
  </si>
  <si>
    <t>第　　回一部完了検査申請書</t>
    <rPh sb="0" eb="1">
      <t>だい</t>
    </rPh>
    <rPh sb="3" eb="4">
      <t>かい</t>
    </rPh>
    <rPh sb="4" eb="6">
      <t>いちぶ</t>
    </rPh>
    <rPh sb="6" eb="7">
      <t>かん</t>
    </rPh>
    <rPh sb="7" eb="8">
      <t>りょう</t>
    </rPh>
    <rPh sb="8" eb="10">
      <t>けんさ</t>
    </rPh>
    <rPh sb="10" eb="13">
      <t>しんせいしょ</t>
    </rPh>
    <phoneticPr fontId="3" type="Hiragana"/>
  </si>
  <si>
    <t>金　   　　　　　　円</t>
    <rPh sb="0" eb="1">
      <t>きん</t>
    </rPh>
    <rPh sb="11" eb="12">
      <t>えん</t>
    </rPh>
    <phoneticPr fontId="3" type="Hiragana"/>
  </si>
  <si>
    <t>６　既済部分</t>
    <rPh sb="2" eb="3">
      <t>キ</t>
    </rPh>
    <rPh sb="3" eb="4">
      <t>スミ</t>
    </rPh>
    <rPh sb="4" eb="6">
      <t>ブブン</t>
    </rPh>
    <phoneticPr fontId="3"/>
  </si>
  <si>
    <t>　検査をお願いします。</t>
  </si>
  <si>
    <t>普通・当座</t>
    <rPh sb="0" eb="2">
      <t>ふつう</t>
    </rPh>
    <rPh sb="3" eb="5">
      <t>とうざ</t>
    </rPh>
    <phoneticPr fontId="3" type="Hiragana"/>
  </si>
  <si>
    <t>口座番号</t>
    <rPh sb="0" eb="2">
      <t>こうざ</t>
    </rPh>
    <rPh sb="2" eb="4">
      <t>ばんごう</t>
    </rPh>
    <phoneticPr fontId="3" type="Hiragana"/>
  </si>
  <si>
    <t>金         　　　  円</t>
    <rPh sb="0" eb="1">
      <t>きむ</t>
    </rPh>
    <rPh sb="15" eb="16">
      <t>えん</t>
    </rPh>
    <phoneticPr fontId="3" type="Hiragana"/>
  </si>
  <si>
    <t>金        　 　　  円</t>
    <rPh sb="0" eb="1">
      <t>きむ</t>
    </rPh>
    <rPh sb="15" eb="16">
      <t>えん</t>
    </rPh>
    <phoneticPr fontId="3" type="Hiragana"/>
  </si>
  <si>
    <t>　　　　　　前　払　金</t>
    <rPh sb="6" eb="7">
      <t>マエ</t>
    </rPh>
    <rPh sb="8" eb="9">
      <t>ハライ</t>
    </rPh>
    <rPh sb="10" eb="11">
      <t>キン</t>
    </rPh>
    <phoneticPr fontId="3"/>
  </si>
  <si>
    <t>　　　　　　第２回部金</t>
    <rPh sb="6" eb="7">
      <t>ダイ</t>
    </rPh>
    <rPh sb="8" eb="9">
      <t>カイ</t>
    </rPh>
    <rPh sb="9" eb="10">
      <t>ブ</t>
    </rPh>
    <rPh sb="10" eb="11">
      <t>キン</t>
    </rPh>
    <phoneticPr fontId="3"/>
  </si>
  <si>
    <t>金　　　　　　　　　　　　　　円</t>
    <rPh sb="0" eb="1">
      <t>キン</t>
    </rPh>
    <rPh sb="15" eb="16">
      <t>エン</t>
    </rPh>
    <phoneticPr fontId="3"/>
  </si>
  <si>
    <t>フ リ ガ ナ　</t>
  </si>
  <si>
    <t>　　年　　月　　日</t>
  </si>
  <si>
    <t xml:space="preserve">  　　年　　月　　日</t>
  </si>
  <si>
    <t>でまち　○○</t>
  </si>
  <si>
    <t>となみ　○○　</t>
  </si>
  <si>
    <t>しょうげ　○○</t>
  </si>
  <si>
    <t>たかなみ　○○</t>
  </si>
  <si>
    <t>発行責任者及び担当者</t>
    <rPh sb="0" eb="2">
      <t>ハッコウ</t>
    </rPh>
    <rPh sb="2" eb="5">
      <t>セキニンシャ</t>
    </rPh>
    <rPh sb="5" eb="6">
      <t>オヨ</t>
    </rPh>
    <rPh sb="7" eb="10">
      <t>タントウシャ</t>
    </rPh>
    <phoneticPr fontId="3"/>
  </si>
  <si>
    <t>あぶらでん　○○</t>
  </si>
  <si>
    <t>６　履行期間</t>
    <rPh sb="2" eb="3">
      <t>リ</t>
    </rPh>
    <rPh sb="3" eb="4">
      <t>ギョウ</t>
    </rPh>
    <rPh sb="4" eb="5">
      <t>キ</t>
    </rPh>
    <rPh sb="5" eb="6">
      <t>アイダ</t>
    </rPh>
    <phoneticPr fontId="3"/>
  </si>
  <si>
    <t>同時回覧文書　□業務工程表　　□管理技術者等届</t>
    <rPh sb="0" eb="2">
      <t>どうじ</t>
    </rPh>
    <rPh sb="2" eb="4">
      <t>かいらん</t>
    </rPh>
    <rPh sb="4" eb="6">
      <t>ぶんしょ</t>
    </rPh>
    <rPh sb="8" eb="10">
      <t>ぎょうむ</t>
    </rPh>
    <rPh sb="10" eb="13">
      <t>こうていひょう</t>
    </rPh>
    <rPh sb="16" eb="18">
      <t>かんり</t>
    </rPh>
    <rPh sb="18" eb="21">
      <t>ぎじゅつしゃ</t>
    </rPh>
    <rPh sb="21" eb="22">
      <t>とう</t>
    </rPh>
    <rPh sb="22" eb="23">
      <t>とど</t>
    </rPh>
    <phoneticPr fontId="3" type="Hiragana"/>
  </si>
  <si>
    <t>　・発行責任者　役職・氏名　　　　　　　　　　　　　　　(連絡先　　　　　　　　　　　　　　　　）</t>
    <rPh sb="2" eb="4">
      <t>ハッコウ</t>
    </rPh>
    <rPh sb="4" eb="7">
      <t>セキニンシャ</t>
    </rPh>
    <rPh sb="8" eb="10">
      <t>ヤクショク</t>
    </rPh>
    <rPh sb="11" eb="13">
      <t>シメイ</t>
    </rPh>
    <rPh sb="29" eb="32">
      <t>レンラクサキ</t>
    </rPh>
    <phoneticPr fontId="3"/>
  </si>
  <si>
    <t>　・担　当　者　　役職・氏名　　　　　　　　　　　　　　　（連絡先　　　　　　　　　　　　　　　　）</t>
    <rPh sb="2" eb="3">
      <t>タン</t>
    </rPh>
    <rPh sb="4" eb="5">
      <t>トウ</t>
    </rPh>
    <rPh sb="6" eb="7">
      <t>モノ</t>
    </rPh>
    <rPh sb="9" eb="11">
      <t>ヤクショク</t>
    </rPh>
    <rPh sb="12" eb="14">
      <t>シメイ</t>
    </rPh>
    <rPh sb="30" eb="33">
      <t>レンラクサキ</t>
    </rPh>
    <phoneticPr fontId="3"/>
  </si>
  <si>
    <t>令和６年３月　　日</t>
    <rPh sb="0" eb="2">
      <t>レイワ</t>
    </rPh>
    <rPh sb="3" eb="4">
      <t>ネン</t>
    </rPh>
    <rPh sb="5" eb="6">
      <t>ツキ</t>
    </rPh>
    <rPh sb="8" eb="9">
      <t>ヒ</t>
    </rPh>
    <phoneticPr fontId="3"/>
  </si>
  <si>
    <t>砺波広域圏事務組合</t>
    <rPh sb="2" eb="5">
      <t>コウイキケン</t>
    </rPh>
    <rPh sb="5" eb="9">
      <t>ジムクミアイ</t>
    </rPh>
    <phoneticPr fontId="3"/>
  </si>
  <si>
    <t>管理者　夏　野　　修　様</t>
    <rPh sb="0" eb="3">
      <t>カンリシャ</t>
    </rPh>
    <rPh sb="4" eb="5">
      <t>ナツ</t>
    </rPh>
    <rPh sb="6" eb="7">
      <t>ノ</t>
    </rPh>
    <rPh sb="9" eb="10">
      <t>オサム</t>
    </rPh>
    <rPh sb="11" eb="12">
      <t>サマ</t>
    </rPh>
    <phoneticPr fontId="3"/>
  </si>
  <si>
    <t>令和５年１２月１５日</t>
    <rPh sb="0" eb="2">
      <t>レイワ</t>
    </rPh>
    <rPh sb="3" eb="4">
      <t>ネン</t>
    </rPh>
    <rPh sb="6" eb="7">
      <t>ツキ</t>
    </rPh>
    <rPh sb="9" eb="10">
      <t>ヒ</t>
    </rPh>
    <phoneticPr fontId="3"/>
  </si>
  <si>
    <t>します。</t>
    <phoneticPr fontId="3"/>
  </si>
  <si>
    <t>砺波広域圏事務組合　業務様式一覧（下記リンクをクリック！）（富山県土木部様式引用）</t>
    <rPh sb="0" eb="2">
      <t>トナミ</t>
    </rPh>
    <rPh sb="2" eb="5">
      <t>コウイキケン</t>
    </rPh>
    <rPh sb="5" eb="7">
      <t>ジム</t>
    </rPh>
    <rPh sb="7" eb="9">
      <t>クミアイ</t>
    </rPh>
    <rPh sb="10" eb="12">
      <t>ギョウム</t>
    </rPh>
    <rPh sb="12" eb="14">
      <t>ヨウシキ</t>
    </rPh>
    <rPh sb="14" eb="16">
      <t>イチラン</t>
    </rPh>
    <rPh sb="17" eb="19">
      <t>カキ</t>
    </rPh>
    <rPh sb="30" eb="33">
      <t>トヤマケン</t>
    </rPh>
    <rPh sb="33" eb="35">
      <t>ドボク</t>
    </rPh>
    <rPh sb="35" eb="36">
      <t>ブ</t>
    </rPh>
    <rPh sb="36" eb="38">
      <t>ヨウシキ</t>
    </rPh>
    <rPh sb="38" eb="40">
      <t>インヨウ</t>
    </rPh>
    <phoneticPr fontId="3"/>
  </si>
  <si>
    <t>R0６年4月改定</t>
    <rPh sb="3" eb="4">
      <t>ネン</t>
    </rPh>
    <rPh sb="5" eb="6">
      <t>ガツ</t>
    </rPh>
    <rPh sb="6" eb="8">
      <t>カイテイ</t>
    </rPh>
    <phoneticPr fontId="3"/>
  </si>
  <si>
    <t>組合独自様式</t>
    <rPh sb="0" eb="2">
      <t>クミアイ</t>
    </rPh>
    <rPh sb="2" eb="4">
      <t>ドクジ</t>
    </rPh>
    <rPh sb="4" eb="6">
      <t>ヨウシキ</t>
    </rPh>
    <phoneticPr fontId="3"/>
  </si>
  <si>
    <t>砺波広域圏事務組合</t>
    <rPh sb="0" eb="9">
      <t>となみこういきけんじむくみあい</t>
    </rPh>
    <phoneticPr fontId="3" type="Hiragana"/>
  </si>
  <si>
    <t>管理者名</t>
    <rPh sb="0" eb="3">
      <t>カンリシャ</t>
    </rPh>
    <rPh sb="3" eb="4">
      <t>メイ</t>
    </rPh>
    <phoneticPr fontId="3"/>
  </si>
  <si>
    <t>処理欄</t>
    <rPh sb="0" eb="2">
      <t>しょり</t>
    </rPh>
    <rPh sb="2" eb="3">
      <t>らん</t>
    </rPh>
    <phoneticPr fontId="3" type="Hiragana"/>
  </si>
  <si>
    <t>局長等</t>
    <rPh sb="0" eb="3">
      <t>きょくちょうとう</t>
    </rPh>
    <phoneticPr fontId="3" type="Hiragana"/>
  </si>
  <si>
    <t>課長等</t>
    <rPh sb="0" eb="3">
      <t>かちょうとう</t>
    </rPh>
    <phoneticPr fontId="3" type="Hiragana"/>
  </si>
  <si>
    <t>主幹</t>
    <rPh sb="0" eb="2">
      <t>しゅかん</t>
    </rPh>
    <phoneticPr fontId="3" type="Hiragana"/>
  </si>
  <si>
    <t>砺波広域圏事務組合</t>
    <rPh sb="0" eb="7">
      <t>となみこういきけんじむ</t>
    </rPh>
    <rPh sb="7" eb="9">
      <t>くみあい</t>
    </rPh>
    <phoneticPr fontId="3" type="Hiragana"/>
  </si>
  <si>
    <t>砺波広域圏事務組合</t>
    <rPh sb="0" eb="9">
      <t>トナミコウイキケンジムクミアイ</t>
    </rPh>
    <phoneticPr fontId="3"/>
  </si>
  <si>
    <t>砺波広域圏事務組合</t>
    <rPh sb="0" eb="9">
      <t>トナミコウイキケンジムクミアイ</t>
    </rPh>
    <phoneticPr fontId="3"/>
  </si>
  <si>
    <t>砺波広域圏事務組合</t>
    <rPh sb="0" eb="5">
      <t>となみこういきけん</t>
    </rPh>
    <rPh sb="5" eb="9">
      <t>じむくみあい</t>
    </rPh>
    <phoneticPr fontId="3" type="Hiragana"/>
  </si>
  <si>
    <t>課長等</t>
    <rPh sb="0" eb="2">
      <t>かちょう</t>
    </rPh>
    <rPh sb="2" eb="3">
      <t>とう</t>
    </rPh>
    <phoneticPr fontId="3" type="Hiragana"/>
  </si>
  <si>
    <t>主幹</t>
    <rPh sb="0" eb="2">
      <t>しゅかん</t>
    </rPh>
    <phoneticPr fontId="3" type="Hiragana"/>
  </si>
  <si>
    <t>　　　　　課員</t>
    <rPh sb="5" eb="7">
      <t>かいん</t>
    </rPh>
    <phoneticPr fontId="3" type="Hiragana"/>
  </si>
  <si>
    <t>　　　　　　係長/主査</t>
    <rPh sb="9" eb="11">
      <t>しゅさ</t>
    </rPh>
    <phoneticPr fontId="3" type="Hiragana"/>
  </si>
  <si>
    <t>砺波広域圏事務組合</t>
    <rPh sb="0" eb="9">
      <t>トナミコウイキケンジムクミアイ</t>
    </rPh>
    <phoneticPr fontId="3"/>
  </si>
  <si>
    <t>砺波広域圏事務組合</t>
    <rPh sb="0" eb="9">
      <t>となみこういきけんじむくみあい</t>
    </rPh>
    <phoneticPr fontId="3" type="Hiragana"/>
  </si>
  <si>
    <t>検査監</t>
    <rPh sb="0" eb="3">
      <t>けんさかん</t>
    </rPh>
    <phoneticPr fontId="3" type="Hiragana"/>
  </si>
  <si>
    <t>検査員</t>
    <rPh sb="0" eb="3">
      <t>けんさいん</t>
    </rPh>
    <phoneticPr fontId="3" type="Hiragana"/>
  </si>
  <si>
    <t>　　　　％</t>
    <phoneticPr fontId="3"/>
  </si>
  <si>
    <t>電子納品チェックシート（土木調査設計業務）</t>
    <rPh sb="0" eb="2">
      <t>デンシ</t>
    </rPh>
    <rPh sb="2" eb="4">
      <t>ノウヒン</t>
    </rPh>
    <rPh sb="12" eb="14">
      <t>ドボク</t>
    </rPh>
    <rPh sb="14" eb="16">
      <t>チョウサ</t>
    </rPh>
    <rPh sb="16" eb="18">
      <t>セッケイ</t>
    </rPh>
    <rPh sb="18" eb="20">
      <t>ギョウム</t>
    </rPh>
    <phoneticPr fontId="66"/>
  </si>
  <si>
    <t>インボイス登録番号</t>
    <rPh sb="5" eb="9">
      <t>トウロクバンゴウ</t>
    </rPh>
    <phoneticPr fontId="66"/>
  </si>
  <si>
    <t>T1234567891011</t>
    <phoneticPr fontId="66"/>
  </si>
  <si>
    <t>別紙２</t>
  </si>
  <si>
    <t>別紙３</t>
  </si>
  <si>
    <t>身分証明書交付願</t>
  </si>
  <si>
    <t>身分証明書</t>
  </si>
  <si>
    <r>
      <t>約款：</t>
    </r>
    <r>
      <rPr>
        <sz val="11"/>
        <color theme="9" tint="-0.249977111117893"/>
        <rFont val="ＭＳ Ｐ明朝"/>
        <family val="1"/>
        <charset val="128"/>
      </rPr>
      <t>組合</t>
    </r>
    <r>
      <rPr>
        <sz val="11"/>
        <rFont val="ＭＳ Ｐ明朝"/>
        <family val="1"/>
        <charset val="128"/>
      </rPr>
      <t>委託契約約款、　仕様：富山県設計業務等共通仕様仕様書</t>
    </r>
    <rPh sb="0" eb="2">
      <t>ヤッカン</t>
    </rPh>
    <rPh sb="3" eb="5">
      <t>クミアイ</t>
    </rPh>
    <rPh sb="5" eb="7">
      <t>イタク</t>
    </rPh>
    <rPh sb="7" eb="9">
      <t>ケイヤク</t>
    </rPh>
    <rPh sb="9" eb="11">
      <t>ヤッカン</t>
    </rPh>
    <rPh sb="13" eb="15">
      <t>シヨウ</t>
    </rPh>
    <rPh sb="16" eb="19">
      <t>トヤマケン</t>
    </rPh>
    <rPh sb="19" eb="21">
      <t>セッケイ</t>
    </rPh>
    <rPh sb="21" eb="23">
      <t>ギョウム</t>
    </rPh>
    <rPh sb="23" eb="24">
      <t>トウ</t>
    </rPh>
    <rPh sb="24" eb="28">
      <t>キョウツウシヨウ</t>
    </rPh>
    <rPh sb="28" eb="31">
      <t>シヨウショ</t>
    </rPh>
    <phoneticPr fontId="3"/>
  </si>
  <si>
    <t>別紙２</t>
    <rPh sb="0" eb="2">
      <t>ベッシ</t>
    </rPh>
    <phoneticPr fontId="66"/>
  </si>
  <si>
    <t>令和　　年　　月　　日</t>
    <rPh sb="4" eb="5">
      <t>ネン</t>
    </rPh>
    <rPh sb="7" eb="8">
      <t>ツキ</t>
    </rPh>
    <rPh sb="10" eb="11">
      <t>ヒ</t>
    </rPh>
    <phoneticPr fontId="66"/>
  </si>
  <si>
    <t>受注者　住所　</t>
    <rPh sb="0" eb="3">
      <t>ジュチュウシャ</t>
    </rPh>
    <rPh sb="4" eb="6">
      <t>ジュウショ</t>
    </rPh>
    <phoneticPr fontId="66"/>
  </si>
  <si>
    <t>氏名　</t>
    <rPh sb="0" eb="2">
      <t>シメイ</t>
    </rPh>
    <phoneticPr fontId="66"/>
  </si>
  <si>
    <t>身 分 証 明 書 交 付 願</t>
    <phoneticPr fontId="66"/>
  </si>
  <si>
    <t>　下記の者の身分証明書交付をお願いします。</t>
    <rPh sb="1" eb="3">
      <t>カキ</t>
    </rPh>
    <rPh sb="4" eb="5">
      <t>モノ</t>
    </rPh>
    <rPh sb="6" eb="8">
      <t>ミブン</t>
    </rPh>
    <rPh sb="8" eb="10">
      <t>ショウメイ</t>
    </rPh>
    <rPh sb="10" eb="11">
      <t>ショ</t>
    </rPh>
    <rPh sb="11" eb="13">
      <t>コウフ</t>
    </rPh>
    <rPh sb="15" eb="16">
      <t>ネガ</t>
    </rPh>
    <phoneticPr fontId="66"/>
  </si>
  <si>
    <t>記</t>
    <rPh sb="0" eb="1">
      <t>キ</t>
    </rPh>
    <phoneticPr fontId="66"/>
  </si>
  <si>
    <t>１　委託業務の名称</t>
    <rPh sb="2" eb="4">
      <t>イタク</t>
    </rPh>
    <rPh sb="4" eb="6">
      <t>ギョウム</t>
    </rPh>
    <rPh sb="7" eb="9">
      <t>メイショウ</t>
    </rPh>
    <phoneticPr fontId="66"/>
  </si>
  <si>
    <t>２　委託業務の場所</t>
    <rPh sb="2" eb="4">
      <t>イタク</t>
    </rPh>
    <rPh sb="4" eb="6">
      <t>ギョウム</t>
    </rPh>
    <rPh sb="7" eb="9">
      <t>バショ</t>
    </rPh>
    <rPh sb="8" eb="9">
      <t>コウジョウ</t>
    </rPh>
    <phoneticPr fontId="66"/>
  </si>
  <si>
    <t>所　属</t>
  </si>
  <si>
    <t>役　職</t>
  </si>
  <si>
    <t>氏　　　名</t>
  </si>
  <si>
    <t>有　効　期　限</t>
  </si>
  <si>
    <t>令和　　年　　月　　日</t>
    <rPh sb="4" eb="5">
      <t>ネン</t>
    </rPh>
    <rPh sb="7" eb="8">
      <t>ガツ</t>
    </rPh>
    <rPh sb="10" eb="11">
      <t>ニチ</t>
    </rPh>
    <phoneticPr fontId="66"/>
  </si>
  <si>
    <t>～</t>
    <phoneticPr fontId="66"/>
  </si>
  <si>
    <t>令和　　年　　月　　日</t>
  </si>
  <si>
    <t>ボーリング位置情報チェック結果</t>
    <rPh sb="5" eb="7">
      <t>イチ</t>
    </rPh>
    <rPh sb="7" eb="9">
      <t>ジョウホウ</t>
    </rPh>
    <rPh sb="13" eb="15">
      <t>ケッカ</t>
    </rPh>
    <phoneticPr fontId="66"/>
  </si>
  <si>
    <t>【令和5年4月改定版】</t>
    <rPh sb="1" eb="3">
      <t>レイワ</t>
    </rPh>
    <rPh sb="4" eb="5">
      <t>ネン</t>
    </rPh>
    <rPh sb="6" eb="7">
      <t>ガツ</t>
    </rPh>
    <rPh sb="7" eb="9">
      <t>カイテイ</t>
    </rPh>
    <rPh sb="9" eb="10">
      <t>バン</t>
    </rPh>
    <phoneticPr fontId="66"/>
  </si>
  <si>
    <t>事前協議日</t>
    <rPh sb="0" eb="2">
      <t>ジゼン</t>
    </rPh>
    <rPh sb="2" eb="4">
      <t>キョウギ</t>
    </rPh>
    <phoneticPr fontId="66"/>
  </si>
  <si>
    <t>業務番号</t>
    <rPh sb="0" eb="2">
      <t>ギョウム</t>
    </rPh>
    <rPh sb="2" eb="4">
      <t>バンゴウ</t>
    </rPh>
    <phoneticPr fontId="66"/>
  </si>
  <si>
    <t>納品時チェック</t>
    <rPh sb="0" eb="2">
      <t>ノウヒン</t>
    </rPh>
    <rPh sb="2" eb="3">
      <t>ジ</t>
    </rPh>
    <phoneticPr fontId="66"/>
  </si>
  <si>
    <t>業務名</t>
    <rPh sb="0" eb="2">
      <t>ギョウム</t>
    </rPh>
    <phoneticPr fontId="66"/>
  </si>
  <si>
    <t>発注者</t>
    <rPh sb="0" eb="3">
      <t>ハッチュウシャ</t>
    </rPh>
    <phoneticPr fontId="66"/>
  </si>
  <si>
    <t>所属名</t>
    <phoneticPr fontId="66"/>
  </si>
  <si>
    <t>受注者</t>
    <rPh sb="0" eb="3">
      <t>ジュチュウシャ</t>
    </rPh>
    <phoneticPr fontId="66"/>
  </si>
  <si>
    <t>会社名</t>
    <rPh sb="0" eb="3">
      <t>カイシャメイ</t>
    </rPh>
    <phoneticPr fontId="66"/>
  </si>
  <si>
    <t>調査職員(主務)</t>
    <rPh sb="0" eb="2">
      <t>チョウサ</t>
    </rPh>
    <rPh sb="2" eb="4">
      <t>ショクイン</t>
    </rPh>
    <phoneticPr fontId="66"/>
  </si>
  <si>
    <t>管理技術者</t>
    <rPh sb="0" eb="2">
      <t>カンリ</t>
    </rPh>
    <rPh sb="2" eb="4">
      <t>ギジュツ</t>
    </rPh>
    <rPh sb="4" eb="5">
      <t>シャ</t>
    </rPh>
    <phoneticPr fontId="66"/>
  </si>
  <si>
    <t>Eメール</t>
    <phoneticPr fontId="66"/>
  </si>
  <si>
    <t>調査職員(副主務)</t>
    <phoneticPr fontId="66"/>
  </si>
  <si>
    <t xml:space="preserve"> </t>
    <phoneticPr fontId="66"/>
  </si>
  <si>
    <t>その他</t>
    <rPh sb="2" eb="3">
      <t>タ</t>
    </rPh>
    <phoneticPr fontId="66"/>
  </si>
  <si>
    <t>適用基準</t>
    <rPh sb="0" eb="2">
      <t>テキヨウ</t>
    </rPh>
    <rPh sb="2" eb="4">
      <t>キジュン</t>
    </rPh>
    <phoneticPr fontId="66"/>
  </si>
  <si>
    <t>年月</t>
    <rPh sb="0" eb="2">
      <t>ネンゲツ</t>
    </rPh>
    <phoneticPr fontId="66"/>
  </si>
  <si>
    <t>対象となる電子納品</t>
    <rPh sb="0" eb="2">
      <t>タイショウ</t>
    </rPh>
    <rPh sb="5" eb="7">
      <t>デンシ</t>
    </rPh>
    <rPh sb="7" eb="9">
      <t>ノウヒン</t>
    </rPh>
    <phoneticPr fontId="66"/>
  </si>
  <si>
    <t>□富山県電子納品運用ガイドライン(案)【富山県】</t>
    <rPh sb="1" eb="4">
      <t>トヤマケン</t>
    </rPh>
    <rPh sb="4" eb="6">
      <t>デンシ</t>
    </rPh>
    <rPh sb="6" eb="8">
      <t>ノウヒン</t>
    </rPh>
    <rPh sb="8" eb="10">
      <t>ウンヨウ</t>
    </rPh>
    <rPh sb="20" eb="23">
      <t>トヤマケン</t>
    </rPh>
    <phoneticPr fontId="66"/>
  </si>
  <si>
    <t>令和5年4月</t>
    <rPh sb="0" eb="2">
      <t>レイワ</t>
    </rPh>
    <phoneticPr fontId="66"/>
  </si>
  <si>
    <t>すべて</t>
    <phoneticPr fontId="66"/>
  </si>
  <si>
    <t>□</t>
    <phoneticPr fontId="66"/>
  </si>
  <si>
    <t>□土木設計業務等の電子納品要領【国土交通省】</t>
    <rPh sb="1" eb="3">
      <t>ドボク</t>
    </rPh>
    <rPh sb="3" eb="5">
      <t>セッケイ</t>
    </rPh>
    <rPh sb="5" eb="7">
      <t>ギョウム</t>
    </rPh>
    <rPh sb="7" eb="8">
      <t>トウ</t>
    </rPh>
    <rPh sb="16" eb="17">
      <t>コク</t>
    </rPh>
    <rPh sb="17" eb="18">
      <t>ド</t>
    </rPh>
    <rPh sb="18" eb="20">
      <t>コウツウ</t>
    </rPh>
    <rPh sb="20" eb="21">
      <t>ショウ</t>
    </rPh>
    <phoneticPr fontId="66"/>
  </si>
  <si>
    <t>令和4年3月</t>
    <rPh sb="0" eb="2">
      <t>レイワ</t>
    </rPh>
    <phoneticPr fontId="66"/>
  </si>
  <si>
    <t>□デジタル写真管理情報基準【国土交通省】</t>
    <phoneticPr fontId="66"/>
  </si>
  <si>
    <t>令和2年3月</t>
    <rPh sb="0" eb="2">
      <t>レイワ</t>
    </rPh>
    <phoneticPr fontId="66"/>
  </si>
  <si>
    <t>写真</t>
    <rPh sb="0" eb="2">
      <t>シャシン</t>
    </rPh>
    <phoneticPr fontId="66"/>
  </si>
  <si>
    <t>□CAD製図基準【国土交通省】</t>
    <rPh sb="9" eb="10">
      <t>コク</t>
    </rPh>
    <rPh sb="10" eb="11">
      <t>ド</t>
    </rPh>
    <rPh sb="11" eb="13">
      <t>コウツウ</t>
    </rPh>
    <rPh sb="13" eb="14">
      <t>ショウ</t>
    </rPh>
    <phoneticPr fontId="66"/>
  </si>
  <si>
    <t>平成29年3月</t>
    <phoneticPr fontId="66"/>
  </si>
  <si>
    <t>図面</t>
    <rPh sb="0" eb="2">
      <t>ズメン</t>
    </rPh>
    <phoneticPr fontId="66"/>
  </si>
  <si>
    <t>　□地方整備局（港湾空港関係）の事業における電子納品運用
    ガイドライン【資料編】【国土交通省港湾局】</t>
    <rPh sb="50" eb="52">
      <t>コウワン</t>
    </rPh>
    <rPh sb="52" eb="53">
      <t>キョク</t>
    </rPh>
    <phoneticPr fontId="66"/>
  </si>
  <si>
    <t>港湾関係図面</t>
    <rPh sb="0" eb="2">
      <t>コウワン</t>
    </rPh>
    <rPh sb="2" eb="3">
      <t>セキ</t>
    </rPh>
    <rPh sb="3" eb="4">
      <t>ガカリ</t>
    </rPh>
    <rPh sb="4" eb="6">
      <t>ズメン</t>
    </rPh>
    <phoneticPr fontId="66"/>
  </si>
  <si>
    <t>　□電子化図面データの作成要領(案)【農林水産省農村振興局】</t>
    <rPh sb="19" eb="21">
      <t>ノウリン</t>
    </rPh>
    <rPh sb="21" eb="23">
      <t>スイサン</t>
    </rPh>
    <rPh sb="24" eb="26">
      <t>ノウソン</t>
    </rPh>
    <rPh sb="26" eb="28">
      <t>シンコウ</t>
    </rPh>
    <rPh sb="28" eb="29">
      <t>キョク</t>
    </rPh>
    <phoneticPr fontId="66"/>
  </si>
  <si>
    <t>平成31年3月</t>
    <rPh sb="0" eb="2">
      <t>ヘイセイ</t>
    </rPh>
    <phoneticPr fontId="66"/>
  </si>
  <si>
    <t>農業土木関係図面</t>
    <rPh sb="0" eb="2">
      <t>ノウギョウ</t>
    </rPh>
    <rPh sb="2" eb="4">
      <t>ドボク</t>
    </rPh>
    <rPh sb="4" eb="6">
      <t>カンケイ</t>
    </rPh>
    <rPh sb="6" eb="8">
      <t>ズメン</t>
    </rPh>
    <phoneticPr fontId="66"/>
  </si>
  <si>
    <t>□測量成果電子納品要領【国土交通省】</t>
    <rPh sb="1" eb="3">
      <t>ソクリョウ</t>
    </rPh>
    <rPh sb="3" eb="5">
      <t>セイカ</t>
    </rPh>
    <rPh sb="5" eb="7">
      <t>デンシ</t>
    </rPh>
    <rPh sb="7" eb="9">
      <t>ノウヒン</t>
    </rPh>
    <rPh sb="9" eb="11">
      <t>ヨウリョウ</t>
    </rPh>
    <rPh sb="12" eb="13">
      <t>コク</t>
    </rPh>
    <rPh sb="13" eb="14">
      <t>ド</t>
    </rPh>
    <rPh sb="14" eb="16">
      <t>コウツウ</t>
    </rPh>
    <rPh sb="16" eb="17">
      <t>ショウ</t>
    </rPh>
    <phoneticPr fontId="66"/>
  </si>
  <si>
    <t>令和3年3月</t>
    <rPh sb="0" eb="2">
      <t>レイワ</t>
    </rPh>
    <phoneticPr fontId="66"/>
  </si>
  <si>
    <t>測量成果</t>
    <rPh sb="0" eb="2">
      <t>ソクリョウ</t>
    </rPh>
    <rPh sb="2" eb="4">
      <t>セイカ</t>
    </rPh>
    <phoneticPr fontId="66"/>
  </si>
  <si>
    <t>□地質・土質調査成果電子納品要領【国土交通省】</t>
    <rPh sb="1" eb="3">
      <t>チシツ</t>
    </rPh>
    <rPh sb="4" eb="6">
      <t>ドシツ</t>
    </rPh>
    <rPh sb="6" eb="8">
      <t>チョウサ</t>
    </rPh>
    <rPh sb="8" eb="10">
      <t>セイカ</t>
    </rPh>
    <rPh sb="10" eb="12">
      <t>デンシ</t>
    </rPh>
    <rPh sb="12" eb="14">
      <t>ノウヒン</t>
    </rPh>
    <rPh sb="14" eb="16">
      <t>ヨウリョウ</t>
    </rPh>
    <rPh sb="17" eb="18">
      <t>コク</t>
    </rPh>
    <rPh sb="18" eb="19">
      <t>ド</t>
    </rPh>
    <rPh sb="19" eb="21">
      <t>コウツウ</t>
    </rPh>
    <rPh sb="21" eb="22">
      <t>ショウ</t>
    </rPh>
    <phoneticPr fontId="66"/>
  </si>
  <si>
    <t>平成28年10月</t>
    <phoneticPr fontId="66"/>
  </si>
  <si>
    <t>地質･土質調査成果</t>
    <rPh sb="0" eb="2">
      <t>チシツ</t>
    </rPh>
    <rPh sb="3" eb="5">
      <t>ドシツ</t>
    </rPh>
    <rPh sb="5" eb="7">
      <t>チョウサ</t>
    </rPh>
    <rPh sb="7" eb="9">
      <t>セイカ</t>
    </rPh>
    <phoneticPr fontId="66"/>
  </si>
  <si>
    <t>□土木設計業務等の電子納品要領 電気通信設備編【国土交通省】</t>
    <phoneticPr fontId="66"/>
  </si>
  <si>
    <t>平成31年3月</t>
    <phoneticPr fontId="66"/>
  </si>
  <si>
    <t>電気通信設備工事</t>
    <rPh sb="0" eb="2">
      <t>デンキ</t>
    </rPh>
    <rPh sb="2" eb="4">
      <t>ツウシン</t>
    </rPh>
    <rPh sb="4" eb="6">
      <t>セツビ</t>
    </rPh>
    <rPh sb="6" eb="8">
      <t>コウジ</t>
    </rPh>
    <phoneticPr fontId="66"/>
  </si>
  <si>
    <t>□土木設計業務等の電子納品要領 機械設備工事編【国土交通省】</t>
    <phoneticPr fontId="66"/>
  </si>
  <si>
    <t>機械設備工事</t>
    <rPh sb="0" eb="2">
      <t>キカイ</t>
    </rPh>
    <rPh sb="2" eb="4">
      <t>セツビ</t>
    </rPh>
    <rPh sb="4" eb="6">
      <t>コウジ</t>
    </rPh>
    <phoneticPr fontId="66"/>
  </si>
  <si>
    <t>□CAD製図基準 電気通信設備編【国土交通省】</t>
    <phoneticPr fontId="66"/>
  </si>
  <si>
    <t>電気通信設備関係図面</t>
    <rPh sb="0" eb="2">
      <t>デンキ</t>
    </rPh>
    <rPh sb="2" eb="4">
      <t>ツウシン</t>
    </rPh>
    <rPh sb="4" eb="6">
      <t>セツビ</t>
    </rPh>
    <rPh sb="6" eb="8">
      <t>カンケイ</t>
    </rPh>
    <rPh sb="8" eb="10">
      <t>ズメン</t>
    </rPh>
    <phoneticPr fontId="66"/>
  </si>
  <si>
    <t>□CAD製図基準 機械設備工事編【国土交通省】</t>
    <phoneticPr fontId="66"/>
  </si>
  <si>
    <t>平成29年3月</t>
  </si>
  <si>
    <t>機械設備関係図面</t>
    <rPh sb="0" eb="2">
      <t>キカイ</t>
    </rPh>
    <rPh sb="2" eb="4">
      <t>セツビ</t>
    </rPh>
    <rPh sb="4" eb="5">
      <t>セキ</t>
    </rPh>
    <rPh sb="5" eb="6">
      <t>ガカリ</t>
    </rPh>
    <rPh sb="6" eb="8">
      <t>ズメン</t>
    </rPh>
    <phoneticPr fontId="66"/>
  </si>
  <si>
    <t>電子メールによる書類提出</t>
    <rPh sb="8" eb="10">
      <t>ショルイ</t>
    </rPh>
    <rPh sb="10" eb="12">
      <t>テイシュツ</t>
    </rPh>
    <phoneticPr fontId="66"/>
  </si>
  <si>
    <t>□実施する</t>
    <rPh sb="1" eb="3">
      <t>ジッシ</t>
    </rPh>
    <phoneticPr fontId="66"/>
  </si>
  <si>
    <t>□実施しない</t>
    <rPh sb="1" eb="3">
      <t>ジッシ</t>
    </rPh>
    <phoneticPr fontId="66"/>
  </si>
  <si>
    <t>電子納品対象書類・格納フォルダ・ファイル形式等</t>
    <rPh sb="0" eb="2">
      <t>デンシ</t>
    </rPh>
    <rPh sb="2" eb="4">
      <t>ノウヒン</t>
    </rPh>
    <rPh sb="4" eb="6">
      <t>タイショウ</t>
    </rPh>
    <rPh sb="6" eb="8">
      <t>ショルイ</t>
    </rPh>
    <rPh sb="9" eb="11">
      <t>カクノウ</t>
    </rPh>
    <rPh sb="20" eb="22">
      <t>ケイシキ</t>
    </rPh>
    <rPh sb="22" eb="23">
      <t>トウ</t>
    </rPh>
    <phoneticPr fontId="66"/>
  </si>
  <si>
    <t>□報告書</t>
    <rPh sb="1" eb="4">
      <t>ホウコクショ</t>
    </rPh>
    <phoneticPr fontId="66"/>
  </si>
  <si>
    <t>格納フォルダ</t>
    <rPh sb="0" eb="2">
      <t>カクノウ</t>
    </rPh>
    <phoneticPr fontId="66"/>
  </si>
  <si>
    <t>□REPORT（報告書フォルダ）</t>
    <rPh sb="8" eb="11">
      <t>ホウコクショ</t>
    </rPh>
    <phoneticPr fontId="66"/>
  </si>
  <si>
    <t>□</t>
  </si>
  <si>
    <t>ファイル形式</t>
    <rPh sb="4" eb="6">
      <t>ケイシキ</t>
    </rPh>
    <phoneticPr fontId="66"/>
  </si>
  <si>
    <t>□PDF　【ｵﾘｼﾞﾅﾙﾃﾞｰﾀ使用ｿﾌﾄ】□Word (Ver.    ）□Excel(Ver.    ）□その他(　　 　Ver.   )</t>
    <rPh sb="16" eb="18">
      <t>シヨウ</t>
    </rPh>
    <rPh sb="57" eb="58">
      <t>タ</t>
    </rPh>
    <phoneticPr fontId="66"/>
  </si>
  <si>
    <t>□図面</t>
    <rPh sb="1" eb="3">
      <t>ズメン</t>
    </rPh>
    <phoneticPr fontId="66"/>
  </si>
  <si>
    <t>□DRAWING（図面フォルダ）</t>
    <rPh sb="9" eb="10">
      <t>ズ</t>
    </rPh>
    <rPh sb="10" eb="11">
      <t>メン</t>
    </rPh>
    <phoneticPr fontId="66"/>
  </si>
  <si>
    <t>□SXF(P2Z)[推奨]　 □SXF(P21)　 □その他（　　　　　）</t>
    <phoneticPr fontId="66"/>
  </si>
  <si>
    <t xml:space="preserve">□SXF Ver.2.0　　□SXF Ver.3.0　　□SXF Ver.3.1 </t>
    <phoneticPr fontId="66"/>
  </si>
  <si>
    <t>CADソフト</t>
  </si>
  <si>
    <t>□使用ソフト(　　　　　 　      )　□OCF検定合格ソフト</t>
    <rPh sb="1" eb="3">
      <t>シヨウ</t>
    </rPh>
    <rPh sb="26" eb="28">
      <t>ケンテイ</t>
    </rPh>
    <rPh sb="28" eb="30">
      <t>ゴウカク</t>
    </rPh>
    <phoneticPr fontId="66"/>
  </si>
  <si>
    <t>□測量成果</t>
    <rPh sb="1" eb="3">
      <t>ソクリョウ</t>
    </rPh>
    <rPh sb="3" eb="5">
      <t>セイカ</t>
    </rPh>
    <phoneticPr fontId="66"/>
  </si>
  <si>
    <t>□SURVEY（測量データフォルダ）　　【サブフォルダ】□（　　　　　　　　　　　　　）</t>
    <rPh sb="8" eb="10">
      <t>ソクリョウ</t>
    </rPh>
    <phoneticPr fontId="66"/>
  </si>
  <si>
    <t>ファイル形式</t>
    <phoneticPr fontId="66"/>
  </si>
  <si>
    <t>測量記録</t>
    <rPh sb="0" eb="2">
      <t>ソクリョウ</t>
    </rPh>
    <rPh sb="2" eb="4">
      <t>キロク</t>
    </rPh>
    <phoneticPr fontId="66"/>
  </si>
  <si>
    <t>□XML　 □PDF　 □TXT　 □SXF(P2Z)[推奨]　 □SXF(P21)　 □その他（　　　　　　）</t>
    <rPh sb="47" eb="48">
      <t>タ</t>
    </rPh>
    <phoneticPr fontId="66"/>
  </si>
  <si>
    <t>□XML　 □PDF　 □TXT　 □SXF(P2Z)[推奨]　 □SXF(P21)　 □拡張DM　 □TIFF 　□その他（　　　　　）</t>
    <rPh sb="45" eb="47">
      <t>カクチョウ</t>
    </rPh>
    <phoneticPr fontId="66"/>
  </si>
  <si>
    <t>その他ﾃﾞｰﾀ</t>
    <rPh sb="2" eb="3">
      <t>タ</t>
    </rPh>
    <phoneticPr fontId="66"/>
  </si>
  <si>
    <t>□XML　 □PDF　 □その他（　　　　　　）</t>
    <rPh sb="15" eb="16">
      <t>タ</t>
    </rPh>
    <phoneticPr fontId="66"/>
  </si>
  <si>
    <t>ﾄﾞｷｭﾒﾝﾄ類</t>
    <rPh sb="7" eb="8">
      <t>）</t>
    </rPh>
    <phoneticPr fontId="66"/>
  </si>
  <si>
    <t>□PDF　 □その他（　　　　　　）</t>
    <rPh sb="9" eb="10">
      <t>タ</t>
    </rPh>
    <phoneticPr fontId="66"/>
  </si>
  <si>
    <r>
      <t>□</t>
    </r>
    <r>
      <rPr>
        <sz val="9"/>
        <rFont val="ＭＳ ゴシック"/>
        <family val="3"/>
        <charset val="128"/>
      </rPr>
      <t>地質調査成果</t>
    </r>
    <rPh sb="1" eb="3">
      <t>チシツ</t>
    </rPh>
    <rPh sb="3" eb="5">
      <t>チョウサ</t>
    </rPh>
    <rPh sb="5" eb="7">
      <t>セイカ</t>
    </rPh>
    <phoneticPr fontId="66"/>
  </si>
  <si>
    <t>□BORING（地質データフォルダ）　　　□ボーリング位置情報チェック結果（納品時提出）</t>
    <rPh sb="8" eb="10">
      <t>チシツ</t>
    </rPh>
    <rPh sb="27" eb="29">
      <t>イチ</t>
    </rPh>
    <rPh sb="29" eb="31">
      <t>ジョウホウ</t>
    </rPh>
    <rPh sb="35" eb="37">
      <t>ケッカ</t>
    </rPh>
    <rPh sb="38" eb="40">
      <t>ノウヒン</t>
    </rPh>
    <rPh sb="40" eb="41">
      <t>ジ</t>
    </rPh>
    <rPh sb="41" eb="43">
      <t>テイシュツ</t>
    </rPh>
    <phoneticPr fontId="66"/>
  </si>
  <si>
    <t>ﾎﾞｰﾘﾝｸﾞ交換用ﾃﾞｰﾀ</t>
    <rPh sb="7" eb="10">
      <t>コウカンヨウ</t>
    </rPh>
    <phoneticPr fontId="66"/>
  </si>
  <si>
    <t>□XML</t>
    <phoneticPr fontId="66"/>
  </si>
  <si>
    <t>【公開の可否】　□公開　　　□公開不可</t>
    <rPh sb="9" eb="11">
      <t>コウカイ</t>
    </rPh>
    <rPh sb="15" eb="17">
      <t>コウカイ</t>
    </rPh>
    <rPh sb="17" eb="19">
      <t>フカ</t>
    </rPh>
    <phoneticPr fontId="66"/>
  </si>
  <si>
    <t>電子柱状図</t>
    <rPh sb="0" eb="2">
      <t>デンシ</t>
    </rPh>
    <rPh sb="2" eb="5">
      <t>チュウジョウズ</t>
    </rPh>
    <phoneticPr fontId="66"/>
  </si>
  <si>
    <t>□PDF</t>
    <phoneticPr fontId="66"/>
  </si>
  <si>
    <t>電子簡略柱状図</t>
    <rPh sb="0" eb="2">
      <t>デンシ</t>
    </rPh>
    <rPh sb="2" eb="4">
      <t>カンリャク</t>
    </rPh>
    <rPh sb="4" eb="7">
      <t>チュウジョウズ</t>
    </rPh>
    <phoneticPr fontId="66"/>
  </si>
  <si>
    <t>□SXF(P2Z)[推奨]　　□SXF(P21)　　□その他（　　　　　）</t>
    <phoneticPr fontId="66"/>
  </si>
  <si>
    <t>コア写真</t>
    <rPh sb="2" eb="4">
      <t>シャシン</t>
    </rPh>
    <phoneticPr fontId="66"/>
  </si>
  <si>
    <t>□XML　　□JPEG　　【デジタルカメラ】□約１mm以上の解像度　□最低圧縮率</t>
    <rPh sb="23" eb="24">
      <t>ヤク</t>
    </rPh>
    <rPh sb="27" eb="29">
      <t>イジョウ</t>
    </rPh>
    <rPh sb="30" eb="33">
      <t>カイゾウド</t>
    </rPh>
    <rPh sb="35" eb="37">
      <t>サイテイ</t>
    </rPh>
    <rPh sb="37" eb="39">
      <t>アッシュク</t>
    </rPh>
    <rPh sb="39" eb="40">
      <t>リツ</t>
    </rPh>
    <phoneticPr fontId="66"/>
  </si>
  <si>
    <t>土質試験及び地盤調査成果</t>
    <rPh sb="0" eb="2">
      <t>ドシツ</t>
    </rPh>
    <rPh sb="2" eb="4">
      <t>シケン</t>
    </rPh>
    <rPh sb="4" eb="5">
      <t>オヨ</t>
    </rPh>
    <rPh sb="6" eb="8">
      <t>ジバン</t>
    </rPh>
    <rPh sb="8" eb="10">
      <t>チョウサ</t>
    </rPh>
    <rPh sb="10" eb="12">
      <t>セイカ</t>
    </rPh>
    <phoneticPr fontId="66"/>
  </si>
  <si>
    <t>□XML　　□PDF　　□JPEG</t>
    <phoneticPr fontId="66"/>
  </si>
  <si>
    <t>その他の地質･土質調査成果</t>
    <rPh sb="2" eb="3">
      <t>タ</t>
    </rPh>
    <rPh sb="4" eb="6">
      <t>チシツ</t>
    </rPh>
    <rPh sb="7" eb="9">
      <t>ドシツ</t>
    </rPh>
    <rPh sb="9" eb="11">
      <t>チョウサ</t>
    </rPh>
    <rPh sb="11" eb="13">
      <t>セイカ</t>
    </rPh>
    <phoneticPr fontId="66"/>
  </si>
  <si>
    <t>□XML　　□その他（　　　　　　）</t>
    <rPh sb="9" eb="10">
      <t>タ</t>
    </rPh>
    <phoneticPr fontId="66"/>
  </si>
  <si>
    <t>□現場写真</t>
    <rPh sb="1" eb="3">
      <t>ゲンバ</t>
    </rPh>
    <rPh sb="3" eb="5">
      <t>シャシン</t>
    </rPh>
    <phoneticPr fontId="66"/>
  </si>
  <si>
    <t>□PHOTO（写真フォルダ）</t>
    <rPh sb="7" eb="9">
      <t>シャシン</t>
    </rPh>
    <phoneticPr fontId="66"/>
  </si>
  <si>
    <t>□JPEG　　　　【参考図】□JPEG 　□TIFF(G4)　　□その他（　　　　　）</t>
    <rPh sb="10" eb="12">
      <t>サンコウ</t>
    </rPh>
    <rPh sb="12" eb="13">
      <t>ズ</t>
    </rPh>
    <phoneticPr fontId="66"/>
  </si>
  <si>
    <t>デジタルカメラ</t>
    <phoneticPr fontId="66"/>
  </si>
  <si>
    <r>
      <t>□</t>
    </r>
    <r>
      <rPr>
        <sz val="10"/>
        <rFont val="ＭＳ ゴシック"/>
        <family val="3"/>
        <charset val="128"/>
      </rPr>
      <t>100</t>
    </r>
    <r>
      <rPr>
        <sz val="8"/>
        <rFont val="ＭＳ ゴシック"/>
        <family val="3"/>
        <charset val="128"/>
      </rPr>
      <t>～</t>
    </r>
    <r>
      <rPr>
        <sz val="10"/>
        <rFont val="ＭＳ ゴシック"/>
        <family val="3"/>
        <charset val="128"/>
      </rPr>
      <t>300万画素程度</t>
    </r>
    <r>
      <rPr>
        <sz val="11"/>
        <rFont val="ＭＳ ゴシック"/>
        <family val="3"/>
        <charset val="128"/>
      </rPr>
      <t>　□</t>
    </r>
    <r>
      <rPr>
        <sz val="10"/>
        <rFont val="ＭＳ ゴシック"/>
        <family val="3"/>
        <charset val="128"/>
      </rPr>
      <t>最低圧縮率</t>
    </r>
    <r>
      <rPr>
        <sz val="9"/>
        <rFont val="ＭＳ ゴシック"/>
        <family val="3"/>
        <charset val="128"/>
      </rPr>
      <t>(画質:ファイン等)</t>
    </r>
    <r>
      <rPr>
        <sz val="11"/>
        <rFont val="ＭＳ ゴシック"/>
        <family val="3"/>
        <charset val="128"/>
      </rPr>
      <t>　□</t>
    </r>
    <r>
      <rPr>
        <sz val="10"/>
        <rFont val="ＭＳ ゴシック"/>
        <family val="3"/>
        <charset val="128"/>
      </rPr>
      <t>日付設定</t>
    </r>
    <r>
      <rPr>
        <sz val="11"/>
        <rFont val="ＭＳ ゴシック"/>
        <family val="3"/>
        <charset val="128"/>
      </rPr>
      <t>　□</t>
    </r>
    <r>
      <rPr>
        <sz val="10"/>
        <rFont val="ＭＳ ゴシック"/>
        <family val="3"/>
        <charset val="128"/>
      </rPr>
      <t>電子小黒板利用</t>
    </r>
    <r>
      <rPr>
        <sz val="9"/>
        <rFont val="ＭＳ ゴシック"/>
        <family val="3"/>
        <charset val="128"/>
      </rPr>
      <t>(納品時に信憑性確認結果を提出）</t>
    </r>
    <rPh sb="8" eb="11">
      <t>マンガソ</t>
    </rPh>
    <rPh sb="11" eb="13">
      <t>テイド</t>
    </rPh>
    <rPh sb="15" eb="17">
      <t>サイテイ</t>
    </rPh>
    <rPh sb="17" eb="19">
      <t>アッシュク</t>
    </rPh>
    <rPh sb="19" eb="20">
      <t>リツ</t>
    </rPh>
    <rPh sb="21" eb="23">
      <t>ガシツ</t>
    </rPh>
    <rPh sb="28" eb="29">
      <t>トウ</t>
    </rPh>
    <rPh sb="32" eb="33">
      <t>ヒ</t>
    </rPh>
    <rPh sb="33" eb="34">
      <t>ツ</t>
    </rPh>
    <rPh sb="34" eb="36">
      <t>セッテイ</t>
    </rPh>
    <rPh sb="38" eb="40">
      <t>デンシ</t>
    </rPh>
    <rPh sb="40" eb="41">
      <t>ショウ</t>
    </rPh>
    <rPh sb="41" eb="43">
      <t>コクバン</t>
    </rPh>
    <rPh sb="43" eb="45">
      <t>リヨウ</t>
    </rPh>
    <rPh sb="46" eb="48">
      <t>ノウヒン</t>
    </rPh>
    <rPh sb="48" eb="49">
      <t>ジ</t>
    </rPh>
    <rPh sb="50" eb="53">
      <t>シンピョウセイ</t>
    </rPh>
    <rPh sb="53" eb="55">
      <t>カクニン</t>
    </rPh>
    <rPh sb="55" eb="57">
      <t>ケッカ</t>
    </rPh>
    <rPh sb="58" eb="60">
      <t>テイシュツ</t>
    </rPh>
    <phoneticPr fontId="66"/>
  </si>
  <si>
    <t>□i-Con</t>
    <phoneticPr fontId="66"/>
  </si>
  <si>
    <t>□ICON（i-Constructionフォルダ）</t>
    <phoneticPr fontId="66"/>
  </si>
  <si>
    <t>□その他</t>
    <rPh sb="3" eb="4">
      <t>タ</t>
    </rPh>
    <phoneticPr fontId="66"/>
  </si>
  <si>
    <t>□OTHERS（その他）　　 □その他（　　　　　　）</t>
    <phoneticPr fontId="66"/>
  </si>
  <si>
    <t>□（　　　　　　　　　　　　　　）</t>
    <phoneticPr fontId="66"/>
  </si>
  <si>
    <t>チェック・閲覧ソフト等</t>
    <rPh sb="5" eb="7">
      <t>エツラン</t>
    </rPh>
    <rPh sb="10" eb="11">
      <t>トウ</t>
    </rPh>
    <phoneticPr fontId="66"/>
  </si>
  <si>
    <t>電子納品チェックソフト</t>
    <rPh sb="0" eb="2">
      <t>デンシ</t>
    </rPh>
    <rPh sb="2" eb="4">
      <t>ノウヒン</t>
    </rPh>
    <phoneticPr fontId="66"/>
  </si>
  <si>
    <t>□電子納品チェックシステム(Ver.　　 　　) ※国土交通省ホームページより最新版をダウンロード</t>
    <rPh sb="1" eb="3">
      <t>デンシ</t>
    </rPh>
    <rPh sb="3" eb="5">
      <t>ノウヒン</t>
    </rPh>
    <phoneticPr fontId="66"/>
  </si>
  <si>
    <t>CADビューワソフト</t>
    <phoneticPr fontId="66"/>
  </si>
  <si>
    <t>□SXFビューア等(　　　　　　　　　　　　) ※OCFのSXF確認機能検定合格SXFﾋﾞｭｰｱ、CADｿﾌﾄ</t>
    <rPh sb="8" eb="9">
      <t>トウ</t>
    </rPh>
    <rPh sb="32" eb="34">
      <t>カクニン</t>
    </rPh>
    <rPh sb="34" eb="36">
      <t>キノウ</t>
    </rPh>
    <rPh sb="36" eb="38">
      <t>ケンテイ</t>
    </rPh>
    <rPh sb="38" eb="40">
      <t>ゴウカク</t>
    </rPh>
    <phoneticPr fontId="66"/>
  </si>
  <si>
    <t>電子成果品の仕様</t>
    <rPh sb="0" eb="2">
      <t>デンシ</t>
    </rPh>
    <rPh sb="2" eb="4">
      <t>セイカ</t>
    </rPh>
    <rPh sb="4" eb="5">
      <t>シナ</t>
    </rPh>
    <rPh sb="6" eb="8">
      <t>シヨウ</t>
    </rPh>
    <phoneticPr fontId="66"/>
  </si>
  <si>
    <t>電子成果品の数</t>
    <rPh sb="2" eb="4">
      <t>セイカ</t>
    </rPh>
    <rPh sb="4" eb="5">
      <t>ヒン</t>
    </rPh>
    <rPh sb="6" eb="7">
      <t>カズ</t>
    </rPh>
    <phoneticPr fontId="66"/>
  </si>
  <si>
    <t>□電子媒体　1部　 □その他（　 　　部）</t>
    <rPh sb="1" eb="3">
      <t>デンシ</t>
    </rPh>
    <rPh sb="3" eb="5">
      <t>バイタイ</t>
    </rPh>
    <rPh sb="7" eb="8">
      <t>ブ</t>
    </rPh>
    <rPh sb="13" eb="14">
      <t>タ</t>
    </rPh>
    <rPh sb="19" eb="20">
      <t>ブ</t>
    </rPh>
    <phoneticPr fontId="66"/>
  </si>
  <si>
    <t>書き込み形式</t>
    <rPh sb="0" eb="1">
      <t>カ</t>
    </rPh>
    <rPh sb="2" eb="3">
      <t>コ</t>
    </rPh>
    <rPh sb="4" eb="6">
      <t>ケイシキ</t>
    </rPh>
    <phoneticPr fontId="66"/>
  </si>
  <si>
    <t>□CD-R Joliet 　  □DVD-R UDF 　  □BD-R UDF2.6     □その他(       　　　　　 )</t>
    <phoneticPr fontId="66"/>
  </si>
  <si>
    <t>電子検査を行う書類</t>
    <rPh sb="0" eb="2">
      <t>デンシ</t>
    </rPh>
    <rPh sb="2" eb="4">
      <t>ケンサ</t>
    </rPh>
    <rPh sb="5" eb="6">
      <t>オコナ</t>
    </rPh>
    <rPh sb="7" eb="8">
      <t>ショ</t>
    </rPh>
    <rPh sb="8" eb="9">
      <t>タグイ</t>
    </rPh>
    <phoneticPr fontId="66"/>
  </si>
  <si>
    <t>□図面　　　　　　□その他（　　　　　　　）</t>
    <rPh sb="1" eb="3">
      <t>ズメン</t>
    </rPh>
    <rPh sb="12" eb="13">
      <t>タ</t>
    </rPh>
    <phoneticPr fontId="66"/>
  </si>
  <si>
    <t>備考（その他協議事項）</t>
    <rPh sb="0" eb="2">
      <t>ビコウ</t>
    </rPh>
    <rPh sb="5" eb="6">
      <t>タ</t>
    </rPh>
    <rPh sb="6" eb="8">
      <t>キョウギ</t>
    </rPh>
    <rPh sb="8" eb="10">
      <t>ジコウ</t>
    </rPh>
    <phoneticPr fontId="66"/>
  </si>
  <si>
    <t>納品時チェック項目</t>
    <rPh sb="0" eb="2">
      <t>ノウヒン</t>
    </rPh>
    <rPh sb="2" eb="3">
      <t>ジ</t>
    </rPh>
    <rPh sb="7" eb="9">
      <t>コウモク</t>
    </rPh>
    <phoneticPr fontId="66"/>
  </si>
  <si>
    <t>電子媒体の外観、表記内容</t>
    <rPh sb="0" eb="2">
      <t>デンシ</t>
    </rPh>
    <rPh sb="2" eb="4">
      <t>バイタイ</t>
    </rPh>
    <rPh sb="5" eb="7">
      <t>ガイカン</t>
    </rPh>
    <rPh sb="8" eb="10">
      <t>ヒョウキ</t>
    </rPh>
    <rPh sb="10" eb="12">
      <t>ナイヨウ</t>
    </rPh>
    <phoneticPr fontId="66"/>
  </si>
  <si>
    <t>1.委託番号　2.何枚目/総枚数　3.業務名称（発注年度を記載のこと）　4.作成年月
5.発注者名　6.受注者名　7.ｳｨﾙｽ対策ｿﾌﾄ名　8.ｳｨﾙｽ定義日　9.ｳｨﾙｽﾁｪｯｸ日　10.ﾌｫｰﾏｯﾄ形式</t>
    <rPh sb="2" eb="4">
      <t>イタク</t>
    </rPh>
    <rPh sb="4" eb="6">
      <t>バンゴウ</t>
    </rPh>
    <rPh sb="9" eb="12">
      <t>ナンマイメ</t>
    </rPh>
    <rPh sb="13" eb="14">
      <t>ソウ</t>
    </rPh>
    <rPh sb="14" eb="16">
      <t>マイスウ</t>
    </rPh>
    <rPh sb="19" eb="21">
      <t>ギョウム</t>
    </rPh>
    <rPh sb="21" eb="23">
      <t>メイショウ</t>
    </rPh>
    <rPh sb="24" eb="26">
      <t>ハッチュウ</t>
    </rPh>
    <rPh sb="26" eb="28">
      <t>ネンド</t>
    </rPh>
    <rPh sb="29" eb="31">
      <t>キサイ</t>
    </rPh>
    <rPh sb="38" eb="40">
      <t>サクセイ</t>
    </rPh>
    <rPh sb="40" eb="42">
      <t>ネンゲツ</t>
    </rPh>
    <phoneticPr fontId="66"/>
  </si>
  <si>
    <t>ウイルスチェック</t>
    <phoneticPr fontId="66"/>
  </si>
  <si>
    <t>ウィルスは検出されなかったか？　定義ファイルは最新か？</t>
    <rPh sb="5" eb="7">
      <t>ケンシュツ</t>
    </rPh>
    <rPh sb="16" eb="18">
      <t>テイギ</t>
    </rPh>
    <rPh sb="23" eb="25">
      <t>サイシン</t>
    </rPh>
    <phoneticPr fontId="66"/>
  </si>
  <si>
    <t>電子納品チェックシステム</t>
    <rPh sb="0" eb="2">
      <t>デンシ</t>
    </rPh>
    <rPh sb="2" eb="4">
      <t>ノウヒン</t>
    </rPh>
    <phoneticPr fontId="66"/>
  </si>
  <si>
    <t>適用基準年月、エラー有無（エラー有の場合は発注者の了解を得る）、チェック結果を署名のうえ提出</t>
    <rPh sb="0" eb="2">
      <t>テキヨウ</t>
    </rPh>
    <rPh sb="2" eb="4">
      <t>キジュン</t>
    </rPh>
    <rPh sb="4" eb="6">
      <t>ネンゲツ</t>
    </rPh>
    <rPh sb="10" eb="12">
      <t>ウム</t>
    </rPh>
    <rPh sb="16" eb="17">
      <t>アリ</t>
    </rPh>
    <rPh sb="18" eb="20">
      <t>バアイ</t>
    </rPh>
    <rPh sb="21" eb="24">
      <t>ハッチュウシャ</t>
    </rPh>
    <rPh sb="25" eb="27">
      <t>リョウカイ</t>
    </rPh>
    <rPh sb="28" eb="29">
      <t>エ</t>
    </rPh>
    <rPh sb="36" eb="38">
      <t>ケッカ</t>
    </rPh>
    <rPh sb="39" eb="41">
      <t>ショメイ</t>
    </rPh>
    <rPh sb="44" eb="46">
      <t>テイシュツ</t>
    </rPh>
    <phoneticPr fontId="66"/>
  </si>
  <si>
    <t>図面データ</t>
    <rPh sb="0" eb="2">
      <t>ズメン</t>
    </rPh>
    <phoneticPr fontId="66"/>
  </si>
  <si>
    <t>作図されている内容（ﾃﾞｰﾀ欠落・文字化け等）</t>
    <phoneticPr fontId="66"/>
  </si>
  <si>
    <t>SXFビューア等で確認必須項目
（CAD製図基準等に準拠した確認）</t>
    <rPh sb="24" eb="25">
      <t>トウ</t>
    </rPh>
    <rPh sb="26" eb="28">
      <t>ジュンキョ</t>
    </rPh>
    <phoneticPr fontId="66"/>
  </si>
  <si>
    <t>適切なレイヤに作図（レイヤの内容確認）</t>
    <phoneticPr fontId="66"/>
  </si>
  <si>
    <r>
      <t>紙図面との整合</t>
    </r>
    <r>
      <rPr>
        <sz val="9"/>
        <rFont val="ＭＳ ゴシック"/>
        <family val="3"/>
        <charset val="128"/>
      </rPr>
      <t>（印刷時の見え方とデータの整合）</t>
    </r>
    <rPh sb="20" eb="22">
      <t>セイゴウ</t>
    </rPh>
    <phoneticPr fontId="66"/>
  </si>
  <si>
    <t>図面の大きさ、正位、輪郭線の余白、尺度</t>
    <phoneticPr fontId="66"/>
  </si>
  <si>
    <t>表題欄（記載事項等内容確認）</t>
    <phoneticPr fontId="66"/>
  </si>
  <si>
    <t>線色、線種、文字</t>
    <rPh sb="3" eb="5">
      <t>センシュ</t>
    </rPh>
    <rPh sb="6" eb="8">
      <t>モジ</t>
    </rPh>
    <phoneticPr fontId="66"/>
  </si>
  <si>
    <t>任意項目（CAD製図基準等の原則に合っていること）</t>
    <rPh sb="12" eb="13">
      <t>トウ</t>
    </rPh>
    <phoneticPr fontId="66"/>
  </si>
  <si>
    <t>ボーリング位置情報チェック</t>
    <rPh sb="5" eb="7">
      <t>イチ</t>
    </rPh>
    <rPh sb="7" eb="9">
      <t>ジョウホウ</t>
    </rPh>
    <phoneticPr fontId="66"/>
  </si>
  <si>
    <t>ボーリング位置情報チェックシートにより確認</t>
    <rPh sb="5" eb="7">
      <t>イチ</t>
    </rPh>
    <rPh sb="7" eb="9">
      <t>ジョウホウ</t>
    </rPh>
    <rPh sb="19" eb="21">
      <t>カクニン</t>
    </rPh>
    <phoneticPr fontId="66"/>
  </si>
  <si>
    <t>電子データと紙の成果品の整合</t>
    <rPh sb="0" eb="2">
      <t>デンシ</t>
    </rPh>
    <rPh sb="6" eb="7">
      <t>カミ</t>
    </rPh>
    <rPh sb="8" eb="10">
      <t>セイカ</t>
    </rPh>
    <rPh sb="10" eb="11">
      <t>ヒン</t>
    </rPh>
    <rPh sb="12" eb="14">
      <t>セイゴウ</t>
    </rPh>
    <phoneticPr fontId="66"/>
  </si>
  <si>
    <t>電子データと紙の内容が同一か？</t>
    <rPh sb="0" eb="2">
      <t>デンシ</t>
    </rPh>
    <rPh sb="6" eb="7">
      <t>カミ</t>
    </rPh>
    <rPh sb="8" eb="10">
      <t>ナイヨウ</t>
    </rPh>
    <rPh sb="11" eb="13">
      <t>ドウイツ</t>
    </rPh>
    <phoneticPr fontId="66"/>
  </si>
  <si>
    <t>監督員所属</t>
    <rPh sb="0" eb="5">
      <t>カントクインショゾク</t>
    </rPh>
    <phoneticPr fontId="3"/>
  </si>
  <si>
    <t>事務局</t>
    <rPh sb="0" eb="3">
      <t>ジムキョク</t>
    </rPh>
    <phoneticPr fontId="3"/>
  </si>
  <si>
    <t>　　　　　　　              　</t>
    <phoneticPr fontId="66"/>
  </si>
  <si>
    <t>別紙３</t>
    <rPh sb="0" eb="2">
      <t>ベッシ</t>
    </rPh>
    <phoneticPr fontId="66"/>
  </si>
  <si>
    <t>身　　分　　証　　明　　書</t>
    <phoneticPr fontId="66"/>
  </si>
  <si>
    <t>住所　</t>
    <rPh sb="0" eb="2">
      <t>ジュウショ</t>
    </rPh>
    <phoneticPr fontId="66"/>
  </si>
  <si>
    <t>所属（会社名）</t>
    <rPh sb="0" eb="2">
      <t>ショゾク</t>
    </rPh>
    <rPh sb="3" eb="5">
      <t>カイシャ</t>
    </rPh>
    <rPh sb="5" eb="6">
      <t>メイ</t>
    </rPh>
    <phoneticPr fontId="66"/>
  </si>
  <si>
    <t>氏名</t>
    <rPh sb="0" eb="2">
      <t>シメイ</t>
    </rPh>
    <phoneticPr fontId="66"/>
  </si>
  <si>
    <t>事業及び業務名</t>
    <rPh sb="0" eb="2">
      <t>ジギョウ</t>
    </rPh>
    <rPh sb="2" eb="3">
      <t>オヨ</t>
    </rPh>
    <rPh sb="4" eb="6">
      <t>ギョウム</t>
    </rPh>
    <rPh sb="6" eb="7">
      <t>メイ</t>
    </rPh>
    <phoneticPr fontId="66"/>
  </si>
  <si>
    <t>有効期限</t>
    <rPh sb="0" eb="2">
      <t>ユウコウ</t>
    </rPh>
    <rPh sb="2" eb="4">
      <t>キゲン</t>
    </rPh>
    <phoneticPr fontId="66"/>
  </si>
  <si>
    <t>自</t>
    <rPh sb="0" eb="1">
      <t>ジ</t>
    </rPh>
    <phoneticPr fontId="66"/>
  </si>
  <si>
    <t>至</t>
    <rPh sb="0" eb="1">
      <t>イタル</t>
    </rPh>
    <phoneticPr fontId="66"/>
  </si>
  <si>
    <t>発行日</t>
    <rPh sb="0" eb="2">
      <t>ハッコウ</t>
    </rPh>
    <rPh sb="2" eb="3">
      <t>ヒ</t>
    </rPh>
    <phoneticPr fontId="66"/>
  </si>
  <si>
    <t>発行者</t>
    <rPh sb="0" eb="3">
      <t>ハッコウシャ</t>
    </rPh>
    <phoneticPr fontId="66"/>
  </si>
  <si>
    <t>住所</t>
    <rPh sb="0" eb="2">
      <t>ジュウショ</t>
    </rPh>
    <phoneticPr fontId="66"/>
  </si>
  <si>
    <t>印</t>
    <rPh sb="0" eb="1">
      <t>イン</t>
    </rPh>
    <phoneticPr fontId="66"/>
  </si>
  <si>
    <t>※身分証明書裏面</t>
    <rPh sb="1" eb="3">
      <t>ミブン</t>
    </rPh>
    <rPh sb="3" eb="5">
      <t>ショウメイ</t>
    </rPh>
    <rPh sb="5" eb="6">
      <t>ショ</t>
    </rPh>
    <rPh sb="6" eb="8">
      <t>ウラメン</t>
    </rPh>
    <phoneticPr fontId="66"/>
  </si>
  <si>
    <t>　　本証を携帯し業務を行う者は、次のことを遵守しなければならない。</t>
    <phoneticPr fontId="66"/>
  </si>
  <si>
    <t>１　業務を行うに当たっては、本証を携帯し、土地等の権利者から請求があったときは提示</t>
    <phoneticPr fontId="66"/>
  </si>
  <si>
    <t>　しなければならない。</t>
    <phoneticPr fontId="66"/>
  </si>
  <si>
    <t>２　業務で知り得た土地等の権利者の事情及び成果品の内容を他に漏らしてはならない。</t>
    <phoneticPr fontId="66"/>
  </si>
  <si>
    <t>３　業務が土地等の権利者の財産に関するものであり、補償の基礎となることを理解し、</t>
    <phoneticPr fontId="66"/>
  </si>
  <si>
    <t>　正確かつ良心的に行うことはもとより、権利者に不信の念を抱かせる言動は慎まなけれ</t>
    <phoneticPr fontId="66"/>
  </si>
  <si>
    <t>　ばならない。</t>
    <phoneticPr fontId="66"/>
  </si>
  <si>
    <t>４　他人の土地に入ろうとする場合においては、あらかじめ当該土地の所有者にその旨を</t>
    <phoneticPr fontId="66"/>
  </si>
  <si>
    <t>　通知しなければならない。ただし、あらかじめ通知することが困難である場合において</t>
    <phoneticPr fontId="66"/>
  </si>
  <si>
    <t>　は、この限りではない。</t>
    <phoneticPr fontId="66"/>
  </si>
  <si>
    <t>５　宅地又はかき、さく等で囲まれた土地に入ろうとする場合においては、立入の際にあ</t>
    <phoneticPr fontId="66"/>
  </si>
  <si>
    <t>　らかじめ当該土地の占有者にその旨を告げなければならない。</t>
    <phoneticPr fontId="66"/>
  </si>
  <si>
    <t>６　日出前及び日没後においては、占有者の承認があった場合を除き、土地に立ち入って</t>
    <phoneticPr fontId="66"/>
  </si>
  <si>
    <t>　はならない。</t>
    <phoneticPr fontId="66"/>
  </si>
  <si>
    <t>７　当該調査等に従事しなくなったときは、速やかに本証を発行者に返還すること。</t>
    <phoneticPr fontId="66"/>
  </si>
  <si>
    <t>８　本証を紛失又は毀損したときは、速やかに発行者に連絡すること。</t>
    <phoneticPr fontId="66"/>
  </si>
  <si>
    <t>９　根拠法令　　法第　　条</t>
    <phoneticPr fontId="66"/>
  </si>
  <si>
    <t>　上記の者は、砺波広域圏事務組合が行う公共事業のために、砺波広域圏事務組合からの</t>
    <rPh sb="1" eb="3">
      <t>ジョウキ</t>
    </rPh>
    <rPh sb="4" eb="5">
      <t>モノ</t>
    </rPh>
    <rPh sb="7" eb="9">
      <t>トナミ</t>
    </rPh>
    <rPh sb="9" eb="12">
      <t>コウイキケン</t>
    </rPh>
    <rPh sb="12" eb="14">
      <t>ジム</t>
    </rPh>
    <rPh sb="14" eb="16">
      <t>クミアイ</t>
    </rPh>
    <rPh sb="17" eb="18">
      <t>オコナ</t>
    </rPh>
    <rPh sb="19" eb="21">
      <t>コウキョウ</t>
    </rPh>
    <rPh sb="21" eb="23">
      <t>ジギョウ</t>
    </rPh>
    <rPh sb="28" eb="30">
      <t>トナミ</t>
    </rPh>
    <rPh sb="30" eb="37">
      <t>コウイキケンジムクミアイ</t>
    </rPh>
    <phoneticPr fontId="66"/>
  </si>
  <si>
    <t>委託に基づき、下記業務における測量又は調査に従事する者であることを証明します。</t>
    <phoneticPr fontId="66"/>
  </si>
  <si>
    <t>砺波市庄川町青島401</t>
    <rPh sb="0" eb="3">
      <t>トナミシ</t>
    </rPh>
    <rPh sb="3" eb="6">
      <t>ショウガワマチ</t>
    </rPh>
    <rPh sb="6" eb="8">
      <t>アオシマ</t>
    </rPh>
    <phoneticPr fontId="66"/>
  </si>
  <si>
    <t>登録番号</t>
    <rPh sb="0" eb="4">
      <t>トウロクバンゴウ</t>
    </rPh>
    <phoneticPr fontId="66"/>
  </si>
  <si>
    <t>　　　　　　　　　　　　　※一部完了検査を依頼します。
※検査予定日　　　月　　　日
　予定検査職員　　職　氏名</t>
    <rPh sb="14" eb="16">
      <t>いちぶ</t>
    </rPh>
    <rPh sb="50" eb="51">
      <t>しょく</t>
    </rPh>
    <rPh sb="54" eb="55">
      <t>しょく</t>
    </rPh>
    <rPh sb="56" eb="58">
      <t>しめい</t>
    </rPh>
    <phoneticPr fontId="3" type="Hiragana"/>
  </si>
  <si>
    <t>　　　　　　　　　　　　　※既済部分（出来形）検査を依頼します。
※検査予定日　　　月　　　日
　予定検査職員　　職　氏名</t>
    <rPh sb="14" eb="15">
      <t>き</t>
    </rPh>
    <rPh sb="15" eb="16">
      <t>す</t>
    </rPh>
    <rPh sb="16" eb="18">
      <t>ぶぶん</t>
    </rPh>
    <rPh sb="19" eb="21">
      <t>でき</t>
    </rPh>
    <rPh sb="21" eb="22">
      <t>かた</t>
    </rPh>
    <rPh sb="23" eb="25">
      <t>けんさ</t>
    </rPh>
    <rPh sb="55" eb="56">
      <t>しょく</t>
    </rPh>
    <rPh sb="59" eb="60">
      <t>しょく</t>
    </rPh>
    <rPh sb="61" eb="63">
      <t>しめい</t>
    </rPh>
    <phoneticPr fontId="3" type="Hiragana"/>
  </si>
  <si>
    <t>　　　　　　　　　　　　　※完了検査を依頼します。
※検査予定日　　　月　　　日
　予定検査職員　　職　氏名</t>
    <rPh sb="14" eb="16">
      <t>かんりょう</t>
    </rPh>
    <rPh sb="16" eb="18">
      <t>けんさ</t>
    </rPh>
    <rPh sb="19" eb="21">
      <t>いらい</t>
    </rPh>
    <rPh sb="28" eb="30">
      <t>けんさ</t>
    </rPh>
    <rPh sb="30" eb="33">
      <t>よていび</t>
    </rPh>
    <rPh sb="36" eb="37">
      <t>つき</t>
    </rPh>
    <rPh sb="40" eb="41">
      <t>にち</t>
    </rPh>
    <rPh sb="44" eb="46">
      <t>よてい</t>
    </rPh>
    <rPh sb="46" eb="48">
      <t>けんさ</t>
    </rPh>
    <rPh sb="48" eb="50">
      <t>しょくいん</t>
    </rPh>
    <rPh sb="52" eb="53">
      <t>しょく</t>
    </rPh>
    <rPh sb="54" eb="56">
      <t>しめい</t>
    </rPh>
    <phoneticPr fontId="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</si>
</sst>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5" formatCode="&quot;¥&quot;#,##0;&quot;¥&quot;\-#,##0"/>
    <numFmt numFmtId="176" formatCode="\ &quot;金&quot;\ #,###&quot; 円　&quot;"/>
    <numFmt numFmtId="177" formatCode="#,##0\ &quot;円&quot;"/>
    <numFmt numFmtId="178" formatCode="0_ "/>
    <numFmt numFmtId="179" formatCode="[$-411]ggge&quot;年&quot;m&quot;月&quot;d&quot;日現在&quot;;@"/>
    <numFmt numFmtId="180" formatCode="[$-411]ggge&quot;年&quot;m&quot;月&quot;d&quot;日&quot;;@"/>
    <numFmt numFmtId="181" formatCode="0&quot;月&quot;"/>
    <numFmt numFmtId="182" formatCode="&quot;金&quot;\ #,###&quot; 円 ×&quot;"/>
    <numFmt numFmtId="183" formatCode="#,##0_ "/>
    <numFmt numFmtId="184" formatCode="\ &quot;金&quot;\ #,###&quot;円也　&quot;"/>
    <numFmt numFmtId="185" formatCode="&quot;金&quot;\ #,###&quot;　円　&quot;"/>
    <numFmt numFmtId="186" formatCode="&quot;¥&quot;#,##0.00;&quot;様&quot;#,##0.00"/>
    <numFmt numFmtId="187" formatCode="[$-411]ggge&quot;年&quot;m&quot;月&quot;d&quot;日&quot;\(aaa\);@"/>
    <numFmt numFmtId="188" formatCode="0&quot;時&quot;"/>
    <numFmt numFmtId="189" formatCode="0&quot;分&quot;&quot;ご&quot;&quot;ろ&quot;"/>
    <numFmt numFmtId="190" formatCode="0&quot;歳&quot;&quot;）&quot;"/>
    <numFmt numFmtId="191" formatCode="[$-411]ggg&quot;  &quot;e&quot;  年  &quot;m&quot;  月  &quot;d&quot;  日&quot;"/>
    <numFmt numFmtId="192" formatCode="&quot;金&quot;\ #,###&quot; 円　&quot;"/>
    <numFmt numFmtId="193" formatCode="&quot;¥&quot;#,###&quot;-円　&quot;"/>
    <numFmt numFmtId="194" formatCode="[$-411]ggg&quot; &quot;e&quot; 年&quot;"/>
    <numFmt numFmtId="195" formatCode="&quot;金&quot;\ #,###&quot;円　&quot;"/>
    <numFmt numFmtId="196" formatCode="#,###&quot;　円　&quot;"/>
    <numFmt numFmtId="197" formatCode="d&quot; 日&quot;"/>
    <numFmt numFmtId="198" formatCode="m&quot; 月&quot;"/>
    <numFmt numFmtId="199" formatCode="[$]ggge&quot;年&quot;m&quot;月&quot;d&quot;日&quot;;@" x16r2:formatCode16="[$-ja-JP-x-gannen]ggge&quot;年&quot;m&quot;月&quot;d&quot;日&quot;;@"/>
  </numFmts>
  <fonts count="86" x14ac:knownFonts="1">
    <font>
      <sz val="11"/>
      <name val="ＭＳ Ｐゴシック"/>
      <family val="3"/>
    </font>
    <font>
      <sz val="14"/>
      <name val="ＭＳ Ｐゴシック"/>
      <family val="3"/>
    </font>
    <font>
      <sz val="11"/>
      <name val="ＭＳ Ｐゴシック"/>
      <family val="3"/>
    </font>
    <font>
      <sz val="6"/>
      <name val="ＭＳ Ｐゴシック"/>
      <family val="3"/>
    </font>
    <font>
      <sz val="11"/>
      <name val="ＭＳ Ｐ明朝"/>
      <family val="1"/>
    </font>
    <font>
      <sz val="11"/>
      <color rgb="FFFF0000"/>
      <name val="HGP創英角ｺﾞｼｯｸUB"/>
      <family val="3"/>
    </font>
    <font>
      <sz val="6"/>
      <color rgb="FFFF0000"/>
      <name val="HGP創英角ｺﾞｼｯｸUB"/>
      <family val="3"/>
    </font>
    <font>
      <b/>
      <sz val="11"/>
      <color theme="0"/>
      <name val="ＭＳ Ｐ明朝"/>
      <family val="1"/>
    </font>
    <font>
      <b/>
      <sz val="11"/>
      <name val="ＭＳ Ｐ明朝"/>
      <family val="1"/>
    </font>
    <font>
      <b/>
      <sz val="10"/>
      <name val="ＭＳ Ｐ明朝"/>
      <family val="1"/>
    </font>
    <font>
      <sz val="18"/>
      <color rgb="FFFF0000"/>
      <name val="HGS創英角ｺﾞｼｯｸUB"/>
      <family val="3"/>
    </font>
    <font>
      <u/>
      <sz val="11"/>
      <color theme="10"/>
      <name val="ＭＳ Ｐゴシック"/>
      <family val="3"/>
    </font>
    <font>
      <b/>
      <sz val="18"/>
      <color rgb="FFFF0000"/>
      <name val="HGS創英角ｺﾞｼｯｸUB"/>
      <family val="3"/>
    </font>
    <font>
      <sz val="14"/>
      <name val="ＭＳ Ｐ明朝"/>
      <family val="1"/>
    </font>
    <font>
      <sz val="14"/>
      <color rgb="FFFF0000"/>
      <name val="ＭＳ Ｐ明朝"/>
      <family val="1"/>
    </font>
    <font>
      <u/>
      <sz val="11"/>
      <color theme="0"/>
      <name val="ＭＳ Ｐゴシック"/>
      <family val="3"/>
    </font>
    <font>
      <u/>
      <sz val="12"/>
      <color theme="10"/>
      <name val="ＭＳ Ｐゴシック"/>
      <family val="3"/>
    </font>
    <font>
      <sz val="11"/>
      <color rgb="FFFF0000"/>
      <name val="ＭＳ Ｐ明朝"/>
      <family val="1"/>
    </font>
    <font>
      <sz val="16"/>
      <name val="ＭＳ Ｐ明朝"/>
      <family val="1"/>
    </font>
    <font>
      <sz val="12"/>
      <name val="ＭＳ 明朝"/>
      <family val="1"/>
    </font>
    <font>
      <sz val="13"/>
      <name val="ＭＳ 明朝"/>
      <family val="1"/>
    </font>
    <font>
      <sz val="13"/>
      <color theme="3" tint="0.39997558519241921"/>
      <name val="ＭＳ 明朝"/>
      <family val="1"/>
    </font>
    <font>
      <sz val="14"/>
      <name val="ＭＳ 明朝"/>
      <family val="1"/>
    </font>
    <font>
      <sz val="11"/>
      <name val="ＭＳ 明朝"/>
      <family val="1"/>
    </font>
    <font>
      <sz val="10"/>
      <name val="ＭＳ 明朝"/>
      <family val="1"/>
    </font>
    <font>
      <sz val="13"/>
      <name val="ＭＳ Ｐゴシック"/>
      <family val="3"/>
    </font>
    <font>
      <sz val="13"/>
      <color rgb="FF0070C0"/>
      <name val="ＭＳ 明朝"/>
      <family val="1"/>
    </font>
    <font>
      <sz val="12"/>
      <color rgb="FF0070C0"/>
      <name val="ＭＳ 明朝"/>
      <family val="1"/>
    </font>
    <font>
      <sz val="16"/>
      <name val="ＭＳ 明朝"/>
      <family val="1"/>
    </font>
    <font>
      <sz val="12"/>
      <name val="ＭＳ Ｐゴシック"/>
      <family val="3"/>
    </font>
    <font>
      <sz val="12"/>
      <name val="ＭＳ Ｐ明朝"/>
      <family val="1"/>
    </font>
    <font>
      <sz val="14"/>
      <color theme="1"/>
      <name val="ＭＳ Ｐ明朝"/>
      <family val="1"/>
    </font>
    <font>
      <sz val="12"/>
      <color theme="3" tint="0.39997558519241921"/>
      <name val="ＭＳ Ｐ明朝"/>
      <family val="1"/>
    </font>
    <font>
      <sz val="12"/>
      <color rgb="FF0070C0"/>
      <name val="ＭＳ Ｐ明朝"/>
      <family val="1"/>
    </font>
    <font>
      <sz val="11"/>
      <color rgb="FF0070C0"/>
      <name val="ＭＳ Ｐ明朝"/>
      <family val="1"/>
    </font>
    <font>
      <sz val="11"/>
      <color theme="1"/>
      <name val="ＭＳ Ｐ明朝"/>
      <family val="1"/>
    </font>
    <font>
      <sz val="12"/>
      <color rgb="FFFF0000"/>
      <name val="ＭＳ Ｐ明朝"/>
      <family val="1"/>
    </font>
    <font>
      <sz val="10"/>
      <color rgb="FF0070C0"/>
      <name val="ＭＳ 明朝"/>
      <family val="1"/>
    </font>
    <font>
      <sz val="9"/>
      <name val="ＭＳ 明朝"/>
      <family val="1"/>
    </font>
    <font>
      <sz val="13"/>
      <color rgb="FFFF0000"/>
      <name val="ＭＳ ゴシック"/>
      <family val="3"/>
    </font>
    <font>
      <sz val="10"/>
      <name val="ＭＳ Ｐゴシック"/>
      <family val="3"/>
    </font>
    <font>
      <sz val="10"/>
      <name val="ＭＳ Ｐ明朝"/>
      <family val="1"/>
    </font>
    <font>
      <sz val="10"/>
      <color rgb="FF0070C0"/>
      <name val="ＭＳ Ｐ明朝"/>
      <family val="1"/>
    </font>
    <font>
      <sz val="9"/>
      <name val="ＭＳ Ｐ明朝"/>
      <family val="1"/>
    </font>
    <font>
      <sz val="18"/>
      <name val="ＭＳ Ｐ明朝"/>
      <family val="1"/>
    </font>
    <font>
      <sz val="11"/>
      <color indexed="8"/>
      <name val="ＭＳ Ｐ明朝"/>
      <family val="1"/>
    </font>
    <font>
      <sz val="20"/>
      <name val="ＭＳ Ｐ明朝"/>
      <family val="1"/>
    </font>
    <font>
      <sz val="14"/>
      <color rgb="FF0070C0"/>
      <name val="ＭＳ Ｐ明朝"/>
      <family val="1"/>
    </font>
    <font>
      <sz val="12"/>
      <color theme="1"/>
      <name val="ＭＳ Ｐ明朝"/>
      <family val="1"/>
    </font>
    <font>
      <u/>
      <sz val="16"/>
      <name val="ＭＳ Ｐ明朝"/>
      <family val="1"/>
    </font>
    <font>
      <b/>
      <sz val="11"/>
      <color indexed="10"/>
      <name val="ＭＳ Ｐ明朝"/>
      <family val="1"/>
    </font>
    <font>
      <sz val="12"/>
      <color indexed="10"/>
      <name val="ＭＳ Ｐ明朝"/>
      <family val="1"/>
    </font>
    <font>
      <u/>
      <sz val="12"/>
      <color rgb="FF0070C0"/>
      <name val="ＭＳ Ｐ明朝"/>
      <family val="1"/>
    </font>
    <font>
      <sz val="10"/>
      <color theme="1"/>
      <name val="ＭＳ Ｐ明朝"/>
      <family val="1"/>
    </font>
    <font>
      <sz val="12"/>
      <color indexed="12"/>
      <name val="ＭＳ Ｐ明朝"/>
      <family val="1"/>
    </font>
    <font>
      <u/>
      <sz val="12"/>
      <name val="ＭＳ Ｐ明朝"/>
      <family val="1"/>
    </font>
    <font>
      <sz val="16"/>
      <name val="ＭＳ Ｐゴシック"/>
      <family val="3"/>
    </font>
    <font>
      <b/>
      <sz val="11"/>
      <color indexed="30"/>
      <name val="ＭＳ Ｐ明朝"/>
      <family val="1"/>
      <charset val="128"/>
    </font>
    <font>
      <sz val="11"/>
      <name val="ＭＳ Ｐ明朝"/>
      <family val="1"/>
      <charset val="128"/>
    </font>
    <font>
      <b/>
      <sz val="11"/>
      <name val="ＭＳ Ｐ明朝"/>
      <family val="1"/>
      <charset val="128"/>
    </font>
    <font>
      <b/>
      <sz val="11"/>
      <color indexed="10"/>
      <name val="ＭＳ Ｐ明朝"/>
      <family val="1"/>
      <charset val="128"/>
    </font>
    <font>
      <u/>
      <sz val="13"/>
      <name val="ＭＳ 明朝"/>
      <family val="1"/>
      <charset val="128"/>
    </font>
    <font>
      <sz val="13"/>
      <name val="ＭＳ 明朝"/>
      <family val="1"/>
      <charset val="128"/>
    </font>
    <font>
      <sz val="11"/>
      <color theme="9" tint="-0.249977111117893"/>
      <name val="ＭＳ Ｐ明朝"/>
      <family val="1"/>
      <charset val="128"/>
    </font>
    <font>
      <sz val="11"/>
      <color rgb="FFFF0000"/>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0"/>
      <name val="ＭＳ Ｐ明朝"/>
      <family val="1"/>
      <charset val="128"/>
    </font>
    <font>
      <sz val="12"/>
      <color rgb="FF0070C0"/>
      <name val="ＭＳ Ｐ明朝"/>
      <family val="1"/>
      <charset val="128"/>
    </font>
    <font>
      <sz val="16"/>
      <name val="ＭＳ Ｐ明朝"/>
      <family val="1"/>
      <charset val="128"/>
    </font>
    <font>
      <sz val="14"/>
      <name val="ＭＳ Ｐ明朝"/>
      <family val="1"/>
      <charset val="128"/>
    </font>
    <font>
      <strike/>
      <sz val="11"/>
      <name val="ＭＳ Ｐゴシック"/>
      <family val="3"/>
    </font>
    <font>
      <strike/>
      <sz val="11"/>
      <name val="ＭＳ Ｐゴシック"/>
      <family val="3"/>
      <charset val="128"/>
    </font>
    <font>
      <strike/>
      <u/>
      <sz val="11"/>
      <color theme="0"/>
      <name val="ＭＳ Ｐゴシック"/>
      <family val="3"/>
      <charset val="128"/>
    </font>
    <font>
      <sz val="11"/>
      <name val="ＭＳ ゴシック"/>
      <family val="3"/>
      <charset val="128"/>
    </font>
    <font>
      <u/>
      <sz val="10"/>
      <name val="ＭＳ ゴシック"/>
      <family val="3"/>
      <charset val="128"/>
    </font>
    <font>
      <sz val="16"/>
      <name val="ＭＳ ゴシック"/>
      <family val="3"/>
      <charset val="128"/>
    </font>
    <font>
      <sz val="10"/>
      <name val="ＭＳ ゴシック"/>
      <family val="3"/>
      <charset val="128"/>
    </font>
    <font>
      <sz val="11"/>
      <color rgb="FF0070C0"/>
      <name val="ＭＳ ゴシック"/>
      <family val="3"/>
      <charset val="128"/>
    </font>
    <font>
      <sz val="11"/>
      <color rgb="FF0070C0"/>
      <name val="ＭＳ Ｐゴシック"/>
      <family val="3"/>
      <charset val="128"/>
    </font>
    <font>
      <sz val="13"/>
      <name val="ＭＳ ゴシック"/>
      <family val="3"/>
      <charset val="128"/>
    </font>
    <font>
      <sz val="9"/>
      <name val="ＭＳ ゴシック"/>
      <family val="3"/>
      <charset val="128"/>
    </font>
    <font>
      <sz val="8"/>
      <name val="ＭＳ ゴシック"/>
      <family val="3"/>
      <charset val="128"/>
    </font>
    <font>
      <u/>
      <sz val="11"/>
      <color rgb="FFFF0000"/>
      <name val="ＭＳ ゴシック"/>
      <family val="3"/>
      <charset val="128"/>
    </font>
    <font>
      <sz val="11"/>
      <color rgb="FF0070C0"/>
      <name val="ＭＳ Ｐゴシック"/>
      <family val="3"/>
    </font>
  </fonts>
  <fills count="7">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s>
  <borders count="10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style="medium">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s>
  <cellStyleXfs count="15">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alignment vertical="center"/>
    </xf>
    <xf numFmtId="0" fontId="11" fillId="0" borderId="0" applyNumberFormat="0" applyFill="0" applyBorder="0" applyAlignment="0" applyProtection="0"/>
    <xf numFmtId="38" fontId="2" fillId="0" borderId="0" applyFont="0" applyFill="0" applyBorder="0" applyAlignment="0" applyProtection="0">
      <alignment vertical="center"/>
    </xf>
    <xf numFmtId="0" fontId="65" fillId="0" borderId="0"/>
    <xf numFmtId="0" fontId="65" fillId="0" borderId="0">
      <alignment vertical="center"/>
    </xf>
  </cellStyleXfs>
  <cellXfs count="883">
    <xf numFmtId="0" fontId="0" fillId="0" borderId="0" xfId="0"/>
    <xf numFmtId="0" fontId="4" fillId="0" borderId="0" xfId="0" applyFont="1"/>
    <xf numFmtId="0" fontId="4" fillId="0" borderId="0" xfId="0" applyFont="1" applyAlignment="1">
      <alignment horizontal="left"/>
    </xf>
    <xf numFmtId="0" fontId="4" fillId="0" borderId="0" xfId="0" applyFont="1" applyAlignment="1">
      <alignment vertical="center"/>
    </xf>
    <xf numFmtId="0" fontId="5" fillId="0" borderId="0" xfId="0" applyFont="1"/>
    <xf numFmtId="0" fontId="6" fillId="0" borderId="0" xfId="0" applyFont="1"/>
    <xf numFmtId="0" fontId="10" fillId="0" borderId="4" xfId="0" applyFont="1" applyBorder="1" applyAlignment="1">
      <alignment horizontal="left"/>
    </xf>
    <xf numFmtId="0" fontId="0" fillId="0" borderId="7" xfId="0" applyBorder="1" applyAlignment="1">
      <alignment vertical="center" shrinkToFit="1"/>
    </xf>
    <xf numFmtId="0" fontId="0" fillId="0" borderId="11" xfId="0" applyBorder="1" applyAlignment="1">
      <alignment vertical="center" shrinkToFit="1"/>
    </xf>
    <xf numFmtId="0" fontId="12" fillId="0" borderId="0" xfId="0" applyFont="1"/>
    <xf numFmtId="0" fontId="14" fillId="0" borderId="12" xfId="0" applyFont="1" applyBorder="1" applyAlignment="1">
      <alignment vertical="center"/>
    </xf>
    <xf numFmtId="0" fontId="13" fillId="0" borderId="16" xfId="0" applyFont="1" applyBorder="1" applyAlignment="1">
      <alignment vertical="center" shrinkToFit="1"/>
    </xf>
    <xf numFmtId="0" fontId="13" fillId="0" borderId="17" xfId="0" applyFont="1" applyBorder="1" applyAlignment="1">
      <alignment vertical="center"/>
    </xf>
    <xf numFmtId="0" fontId="14" fillId="0" borderId="14" xfId="0" applyFont="1" applyBorder="1" applyAlignment="1">
      <alignment vertical="center" shrinkToFit="1"/>
    </xf>
    <xf numFmtId="0" fontId="13" fillId="0" borderId="0" xfId="0" applyFont="1"/>
    <xf numFmtId="0" fontId="14" fillId="0" borderId="9" xfId="0" applyFont="1" applyBorder="1" applyAlignment="1">
      <alignment vertical="center"/>
    </xf>
    <xf numFmtId="0" fontId="13" fillId="0" borderId="20" xfId="0" applyFont="1" applyBorder="1" applyAlignment="1">
      <alignment vertical="center"/>
    </xf>
    <xf numFmtId="0" fontId="13" fillId="0" borderId="22" xfId="0" applyFont="1" applyBorder="1" applyAlignment="1">
      <alignment vertical="center"/>
    </xf>
    <xf numFmtId="0" fontId="14" fillId="0" borderId="23" xfId="0" applyFont="1" applyBorder="1" applyAlignment="1">
      <alignment vertical="center"/>
    </xf>
    <xf numFmtId="0" fontId="8" fillId="3" borderId="25" xfId="0" applyFont="1" applyFill="1" applyBorder="1" applyAlignment="1">
      <alignment horizontal="left" vertical="center"/>
    </xf>
    <xf numFmtId="0" fontId="15" fillId="2" borderId="26" xfId="11" applyFont="1" applyFill="1" applyBorder="1" applyAlignment="1">
      <alignment horizontal="left" vertical="center"/>
    </xf>
    <xf numFmtId="0" fontId="15" fillId="2" borderId="27" xfId="11" applyFont="1" applyFill="1" applyBorder="1" applyAlignment="1">
      <alignment horizontal="left" vertical="center"/>
    </xf>
    <xf numFmtId="0" fontId="11" fillId="0" borderId="28" xfId="11" applyBorder="1" applyAlignment="1">
      <alignment horizontal="left" vertical="center"/>
    </xf>
    <xf numFmtId="0" fontId="11" fillId="0" borderId="29" xfId="11" applyBorder="1" applyAlignment="1">
      <alignment horizontal="left" vertical="center"/>
    </xf>
    <xf numFmtId="0" fontId="11" fillId="0" borderId="26" xfId="11" applyBorder="1" applyAlignment="1">
      <alignment horizontal="left" vertical="center"/>
    </xf>
    <xf numFmtId="0" fontId="11" fillId="0" borderId="27" xfId="11" applyBorder="1" applyAlignment="1">
      <alignment horizontal="left" vertical="center"/>
    </xf>
    <xf numFmtId="0" fontId="11" fillId="0" borderId="30" xfId="11" applyBorder="1" applyAlignment="1">
      <alignment horizontal="left" vertical="center"/>
    </xf>
    <xf numFmtId="0" fontId="13" fillId="0" borderId="0" xfId="0" applyFont="1" applyAlignment="1">
      <alignment horizontal="left"/>
    </xf>
    <xf numFmtId="0" fontId="13" fillId="4" borderId="26" xfId="0" applyFont="1" applyFill="1" applyBorder="1" applyAlignment="1">
      <alignment horizontal="left" vertical="center"/>
    </xf>
    <xf numFmtId="0" fontId="13" fillId="4" borderId="29" xfId="0" applyFont="1" applyFill="1" applyBorder="1" applyAlignment="1">
      <alignment horizontal="left" vertical="center"/>
    </xf>
    <xf numFmtId="58" fontId="13" fillId="4" borderId="26" xfId="0" applyNumberFormat="1" applyFont="1" applyFill="1" applyBorder="1" applyAlignment="1">
      <alignment horizontal="left" vertical="center"/>
    </xf>
    <xf numFmtId="58" fontId="14" fillId="5" borderId="29" xfId="0" applyNumberFormat="1" applyFont="1" applyFill="1" applyBorder="1" applyAlignment="1">
      <alignment horizontal="left" vertical="center"/>
    </xf>
    <xf numFmtId="58" fontId="13" fillId="4" borderId="28" xfId="0" applyNumberFormat="1" applyFont="1" applyFill="1" applyBorder="1" applyAlignment="1">
      <alignment horizontal="left" vertical="center"/>
    </xf>
    <xf numFmtId="58" fontId="13" fillId="4" borderId="25" xfId="0" applyNumberFormat="1" applyFont="1" applyFill="1" applyBorder="1" applyAlignment="1">
      <alignment horizontal="left" vertical="center"/>
    </xf>
    <xf numFmtId="176" fontId="13" fillId="4" borderId="26" xfId="0" applyNumberFormat="1" applyFont="1" applyFill="1" applyBorder="1" applyAlignment="1">
      <alignment horizontal="left" vertical="center"/>
    </xf>
    <xf numFmtId="176" fontId="14" fillId="5" borderId="29" xfId="0" applyNumberFormat="1" applyFont="1" applyFill="1" applyBorder="1" applyAlignment="1">
      <alignment horizontal="left" vertical="center"/>
    </xf>
    <xf numFmtId="58" fontId="13" fillId="4" borderId="29" xfId="0" applyNumberFormat="1" applyFont="1" applyFill="1" applyBorder="1" applyAlignment="1">
      <alignment horizontal="left" vertical="center"/>
    </xf>
    <xf numFmtId="0" fontId="8" fillId="0" borderId="0" xfId="0" applyFont="1" applyAlignment="1">
      <alignment horizontal="left" vertical="center"/>
    </xf>
    <xf numFmtId="0" fontId="11" fillId="0" borderId="0" xfId="11" applyFill="1" applyBorder="1" applyAlignment="1">
      <alignment horizontal="left" vertical="center"/>
    </xf>
    <xf numFmtId="0" fontId="4" fillId="0" borderId="0" xfId="0" applyFont="1" applyAlignment="1">
      <alignment horizontal="left" vertical="center"/>
    </xf>
    <xf numFmtId="0" fontId="13" fillId="0" borderId="0" xfId="0" applyFont="1" applyAlignment="1">
      <alignment horizontal="left" vertical="center"/>
    </xf>
    <xf numFmtId="58" fontId="13" fillId="0" borderId="0" xfId="0" applyNumberFormat="1" applyFont="1" applyAlignment="1">
      <alignment horizontal="left" vertical="center"/>
    </xf>
    <xf numFmtId="177" fontId="13" fillId="0" borderId="0" xfId="0" applyNumberFormat="1" applyFont="1" applyAlignment="1">
      <alignment horizontal="left" vertical="center"/>
    </xf>
    <xf numFmtId="0" fontId="14" fillId="0" borderId="1" xfId="0" applyFont="1" applyBorder="1" applyAlignment="1">
      <alignment horizontal="left" vertical="center" shrinkToFit="1"/>
    </xf>
    <xf numFmtId="178" fontId="14" fillId="5" borderId="3" xfId="0" applyNumberFormat="1" applyFont="1" applyFill="1" applyBorder="1" applyAlignment="1">
      <alignment horizontal="left" vertical="center"/>
    </xf>
    <xf numFmtId="58" fontId="4" fillId="0" borderId="0" xfId="0" applyNumberFormat="1" applyFont="1" applyAlignment="1">
      <alignment horizontal="left" vertical="center"/>
    </xf>
    <xf numFmtId="0" fontId="4" fillId="0" borderId="0" xfId="0" applyFont="1" applyAlignment="1">
      <alignment horizontal="left" vertical="center" wrapText="1"/>
    </xf>
    <xf numFmtId="179" fontId="16" fillId="0" borderId="4" xfId="11" applyNumberFormat="1" applyFont="1" applyBorder="1" applyAlignment="1">
      <alignment horizontal="left" vertical="center" wrapText="1"/>
    </xf>
    <xf numFmtId="0" fontId="8" fillId="3" borderId="31" xfId="0" applyFont="1" applyFill="1" applyBorder="1" applyAlignment="1">
      <alignment vertical="center"/>
    </xf>
    <xf numFmtId="0" fontId="13" fillId="0" borderId="1"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16" xfId="0" applyFont="1" applyBorder="1" applyAlignment="1">
      <alignment vertical="center"/>
    </xf>
    <xf numFmtId="0" fontId="13" fillId="0" borderId="34" xfId="0" applyFont="1" applyBorder="1" applyAlignment="1">
      <alignment vertical="center"/>
    </xf>
    <xf numFmtId="0" fontId="13" fillId="0" borderId="35" xfId="0" applyFont="1" applyBorder="1" applyAlignment="1">
      <alignment vertical="center"/>
    </xf>
    <xf numFmtId="0" fontId="13" fillId="0" borderId="0" xfId="0" applyFont="1" applyAlignment="1">
      <alignment vertical="center"/>
    </xf>
    <xf numFmtId="0" fontId="8" fillId="3" borderId="36" xfId="0" applyFont="1" applyFill="1" applyBorder="1" applyAlignment="1">
      <alignment vertical="center"/>
    </xf>
    <xf numFmtId="0" fontId="13" fillId="0" borderId="6" xfId="0" applyFont="1" applyBorder="1" applyAlignment="1">
      <alignment vertical="center" shrinkToFit="1"/>
    </xf>
    <xf numFmtId="0" fontId="13" fillId="0" borderId="9" xfId="0" applyFont="1" applyBorder="1" applyAlignment="1">
      <alignment vertical="center" shrinkToFit="1"/>
    </xf>
    <xf numFmtId="0" fontId="14" fillId="0" borderId="39" xfId="0" applyFont="1" applyBorder="1" applyAlignment="1">
      <alignment horizontal="left" vertical="center" shrinkToFit="1"/>
    </xf>
    <xf numFmtId="0" fontId="13" fillId="0" borderId="20" xfId="0" applyFont="1" applyBorder="1" applyAlignment="1">
      <alignment vertical="center" shrinkToFit="1"/>
    </xf>
    <xf numFmtId="0" fontId="13" fillId="0" borderId="22" xfId="0" applyFont="1" applyBorder="1" applyAlignment="1">
      <alignment vertical="center" shrinkToFit="1"/>
    </xf>
    <xf numFmtId="0" fontId="13" fillId="0" borderId="23" xfId="0" applyFont="1" applyBorder="1" applyAlignment="1">
      <alignment vertical="center" shrinkToFit="1"/>
    </xf>
    <xf numFmtId="179" fontId="16" fillId="0" borderId="4" xfId="11" applyNumberFormat="1" applyFont="1" applyBorder="1" applyAlignment="1">
      <alignment vertical="center" wrapText="1"/>
    </xf>
    <xf numFmtId="0" fontId="8" fillId="3" borderId="40" xfId="0" applyFont="1" applyFill="1" applyBorder="1" applyAlignment="1">
      <alignment horizontal="left" vertical="center"/>
    </xf>
    <xf numFmtId="0" fontId="15" fillId="2" borderId="38" xfId="11" applyFont="1" applyFill="1" applyBorder="1" applyAlignment="1">
      <alignment vertical="center"/>
    </xf>
    <xf numFmtId="0" fontId="17" fillId="0" borderId="0" xfId="0" applyFont="1" applyAlignment="1">
      <alignment vertical="center"/>
    </xf>
    <xf numFmtId="0" fontId="11" fillId="0" borderId="41" xfId="11" applyBorder="1" applyAlignment="1">
      <alignment vertical="center" shrinkToFit="1"/>
    </xf>
    <xf numFmtId="0" fontId="14" fillId="5" borderId="29" xfId="0" applyFont="1" applyFill="1" applyBorder="1" applyAlignment="1">
      <alignment horizontal="left" vertical="center"/>
    </xf>
    <xf numFmtId="0" fontId="13" fillId="4" borderId="28" xfId="0" applyFont="1" applyFill="1" applyBorder="1" applyAlignment="1">
      <alignment horizontal="left" vertical="center"/>
    </xf>
    <xf numFmtId="0" fontId="14" fillId="5" borderId="28" xfId="0" applyFont="1" applyFill="1" applyBorder="1" applyAlignment="1">
      <alignment horizontal="left" vertical="center"/>
    </xf>
    <xf numFmtId="0" fontId="18" fillId="0" borderId="0" xfId="0" applyFont="1"/>
    <xf numFmtId="0" fontId="18" fillId="0" borderId="0" xfId="0" applyFont="1" applyAlignment="1">
      <alignment shrinkToFit="1"/>
    </xf>
    <xf numFmtId="0" fontId="0" fillId="0" borderId="0" xfId="0" applyAlignment="1">
      <alignment vertical="center"/>
    </xf>
    <xf numFmtId="0" fontId="19" fillId="0" borderId="0" xfId="0" applyFont="1"/>
    <xf numFmtId="0" fontId="0" fillId="0" borderId="42" xfId="0" applyBorder="1"/>
    <xf numFmtId="0" fontId="20" fillId="0" borderId="0" xfId="0" applyFont="1" applyAlignment="1">
      <alignment vertical="center"/>
    </xf>
    <xf numFmtId="0" fontId="21" fillId="0" borderId="0" xfId="0" applyFont="1" applyAlignment="1">
      <alignment vertical="center"/>
    </xf>
    <xf numFmtId="0" fontId="19" fillId="0" borderId="0" xfId="0" applyFont="1" applyAlignment="1">
      <alignment vertical="center"/>
    </xf>
    <xf numFmtId="0" fontId="23" fillId="0" borderId="0" xfId="0" applyFont="1" applyAlignment="1">
      <alignment vertical="center"/>
    </xf>
    <xf numFmtId="0" fontId="24" fillId="0" borderId="42" xfId="0" applyFont="1" applyBorder="1"/>
    <xf numFmtId="0" fontId="24" fillId="0" borderId="44" xfId="0" applyFont="1" applyBorder="1" applyAlignment="1">
      <alignment vertical="center" textRotation="255"/>
    </xf>
    <xf numFmtId="0" fontId="25" fillId="0" borderId="0" xfId="0" applyFont="1" applyAlignment="1">
      <alignment vertical="center"/>
    </xf>
    <xf numFmtId="0" fontId="19" fillId="0" borderId="42" xfId="0" applyFont="1" applyBorder="1"/>
    <xf numFmtId="0" fontId="24" fillId="0" borderId="43" xfId="0" applyFont="1" applyBorder="1" applyAlignment="1">
      <alignment horizontal="center" vertical="center"/>
    </xf>
    <xf numFmtId="0" fontId="24" fillId="0" borderId="43" xfId="0" applyFont="1" applyBorder="1"/>
    <xf numFmtId="0" fontId="24" fillId="0" borderId="44" xfId="0" applyFont="1" applyBorder="1"/>
    <xf numFmtId="0" fontId="24" fillId="0" borderId="45" xfId="0" applyFont="1" applyBorder="1"/>
    <xf numFmtId="0" fontId="20" fillId="0" borderId="0" xfId="0" applyFont="1" applyAlignment="1">
      <alignment horizontal="right" vertical="center"/>
    </xf>
    <xf numFmtId="0" fontId="19" fillId="0" borderId="43" xfId="0" applyFont="1" applyBorder="1"/>
    <xf numFmtId="0" fontId="23" fillId="0" borderId="45" xfId="0" applyFont="1" applyBorder="1"/>
    <xf numFmtId="0" fontId="20" fillId="0" borderId="0" xfId="0" applyFont="1" applyAlignment="1">
      <alignment horizontal="right" vertical="center" indent="1"/>
    </xf>
    <xf numFmtId="0" fontId="26" fillId="0" borderId="0" xfId="0" applyFont="1" applyAlignment="1">
      <alignment vertical="center"/>
    </xf>
    <xf numFmtId="180" fontId="26" fillId="0" borderId="0" xfId="0" applyNumberFormat="1" applyFont="1" applyAlignment="1">
      <alignment vertical="center"/>
    </xf>
    <xf numFmtId="0" fontId="20" fillId="0" borderId="0" xfId="0" applyFont="1" applyAlignment="1">
      <alignment horizontal="left" vertical="center"/>
    </xf>
    <xf numFmtId="0" fontId="19" fillId="0" borderId="44" xfId="0" applyFont="1" applyBorder="1"/>
    <xf numFmtId="0" fontId="19" fillId="0" borderId="46" xfId="0" applyFont="1" applyBorder="1"/>
    <xf numFmtId="0" fontId="23" fillId="0" borderId="0" xfId="0" applyFont="1"/>
    <xf numFmtId="0" fontId="23" fillId="0" borderId="42" xfId="0" applyFont="1" applyBorder="1"/>
    <xf numFmtId="0" fontId="23" fillId="0" borderId="43" xfId="0" applyFont="1" applyBorder="1"/>
    <xf numFmtId="0" fontId="23" fillId="0" borderId="46" xfId="0" applyFont="1" applyBorder="1" applyAlignment="1">
      <alignment horizontal="right"/>
    </xf>
    <xf numFmtId="0" fontId="27" fillId="0" borderId="0" xfId="0" applyFont="1" applyAlignment="1">
      <alignment vertical="center"/>
    </xf>
    <xf numFmtId="0" fontId="19" fillId="0" borderId="47" xfId="0" applyFont="1" applyBorder="1" applyAlignment="1">
      <alignment horizontal="left" vertical="center"/>
    </xf>
    <xf numFmtId="0" fontId="19" fillId="0" borderId="47" xfId="0" applyFont="1" applyBorder="1" applyAlignment="1">
      <alignment vertical="center"/>
    </xf>
    <xf numFmtId="0" fontId="23" fillId="0" borderId="43" xfId="0" applyFont="1" applyBorder="1" applyAlignment="1">
      <alignment horizontal="center" vertical="center"/>
    </xf>
    <xf numFmtId="0" fontId="23" fillId="0" borderId="43" xfId="0" applyFont="1" applyBorder="1" applyAlignment="1">
      <alignment vertical="center"/>
    </xf>
    <xf numFmtId="0" fontId="27" fillId="0" borderId="47" xfId="0" applyFont="1" applyBorder="1" applyAlignment="1">
      <alignment vertical="center"/>
    </xf>
    <xf numFmtId="0" fontId="28" fillId="0" borderId="0" xfId="0" applyFont="1" applyAlignment="1">
      <alignment vertical="center"/>
    </xf>
    <xf numFmtId="0" fontId="19" fillId="0" borderId="0" xfId="0" applyFont="1" applyAlignment="1">
      <alignment horizontal="left" vertical="center"/>
    </xf>
    <xf numFmtId="181" fontId="23" fillId="0" borderId="43" xfId="0" applyNumberFormat="1" applyFont="1" applyBorder="1" applyAlignment="1">
      <alignment horizontal="center" vertical="center"/>
    </xf>
    <xf numFmtId="58" fontId="27" fillId="0" borderId="0" xfId="0" applyNumberFormat="1" applyFont="1" applyAlignment="1">
      <alignment horizontal="left" vertical="center"/>
    </xf>
    <xf numFmtId="0" fontId="19" fillId="0" borderId="0" xfId="0" applyFont="1" applyAlignment="1">
      <alignment horizontal="right"/>
    </xf>
    <xf numFmtId="0" fontId="19" fillId="0" borderId="0" xfId="0" applyFont="1" applyAlignment="1">
      <alignment horizontal="right" vertical="center"/>
    </xf>
    <xf numFmtId="0" fontId="0" fillId="0" borderId="47" xfId="0" applyBorder="1"/>
    <xf numFmtId="0" fontId="29" fillId="0" borderId="0" xfId="0" applyFont="1"/>
    <xf numFmtId="0" fontId="19" fillId="0" borderId="47" xfId="0" applyFont="1" applyBorder="1"/>
    <xf numFmtId="0" fontId="4" fillId="0" borderId="0" xfId="0" applyFont="1" applyAlignment="1">
      <alignment horizontal="center" vertical="center"/>
    </xf>
    <xf numFmtId="0" fontId="30" fillId="0" borderId="0" xfId="0" applyFont="1" applyAlignment="1">
      <alignment horizontal="left" vertical="center"/>
    </xf>
    <xf numFmtId="0" fontId="30" fillId="0" borderId="0" xfId="0" applyFont="1" applyAlignment="1">
      <alignment horizontal="center" vertical="center"/>
    </xf>
    <xf numFmtId="58" fontId="32" fillId="0" borderId="0" xfId="0" applyNumberFormat="1" applyFont="1" applyAlignment="1">
      <alignment horizontal="right" vertical="center" shrinkToFit="1"/>
    </xf>
    <xf numFmtId="0" fontId="4" fillId="0" borderId="43" xfId="0" applyFont="1" applyBorder="1" applyAlignment="1">
      <alignment horizontal="center" vertical="center" wrapText="1"/>
    </xf>
    <xf numFmtId="0" fontId="4" fillId="0" borderId="44" xfId="0" applyFont="1" applyBorder="1" applyAlignment="1">
      <alignment horizontal="left" vertical="top"/>
    </xf>
    <xf numFmtId="0" fontId="30" fillId="0" borderId="0" xfId="0" applyFont="1" applyAlignment="1">
      <alignment horizontal="right" vertical="center"/>
    </xf>
    <xf numFmtId="177" fontId="34" fillId="0" borderId="0" xfId="0" applyNumberFormat="1" applyFont="1" applyAlignment="1">
      <alignment horizontal="center" vertical="center" shrinkToFit="1"/>
    </xf>
    <xf numFmtId="177" fontId="30" fillId="0" borderId="0" xfId="0" applyNumberFormat="1" applyFont="1" applyAlignment="1">
      <alignment horizontal="right" vertical="center"/>
    </xf>
    <xf numFmtId="177" fontId="4" fillId="0" borderId="0" xfId="0" applyNumberFormat="1" applyFont="1" applyAlignment="1">
      <alignment horizontal="right" vertical="center"/>
    </xf>
    <xf numFmtId="0" fontId="33" fillId="0" borderId="0" xfId="0" applyFont="1" applyAlignment="1">
      <alignment vertical="center"/>
    </xf>
    <xf numFmtId="180" fontId="30" fillId="0" borderId="0" xfId="0" applyNumberFormat="1" applyFont="1" applyAlignment="1">
      <alignment horizontal="right" vertical="center"/>
    </xf>
    <xf numFmtId="0" fontId="4" fillId="0" borderId="43" xfId="0" applyFont="1" applyBorder="1" applyAlignment="1">
      <alignment horizontal="center" vertical="center"/>
    </xf>
    <xf numFmtId="0" fontId="36" fillId="0" borderId="0" xfId="0" applyFont="1" applyAlignment="1">
      <alignment horizontal="right" vertical="center"/>
    </xf>
    <xf numFmtId="0" fontId="17" fillId="0" borderId="0" xfId="0" applyFont="1" applyAlignment="1">
      <alignment horizontal="right" vertical="center"/>
    </xf>
    <xf numFmtId="0" fontId="33" fillId="0" borderId="0" xfId="0" applyFont="1" applyAlignment="1">
      <alignment horizontal="left" vertical="center" indent="1" shrinkToFit="1"/>
    </xf>
    <xf numFmtId="177" fontId="33" fillId="0" borderId="0" xfId="0" applyNumberFormat="1" applyFont="1" applyAlignment="1">
      <alignment horizontal="center" vertical="center" shrinkToFit="1"/>
    </xf>
    <xf numFmtId="0" fontId="35" fillId="0" borderId="43" xfId="0" applyFont="1" applyBorder="1" applyAlignment="1">
      <alignment horizontal="left" vertical="center" shrinkToFit="1"/>
    </xf>
    <xf numFmtId="0" fontId="35" fillId="0" borderId="43" xfId="0" applyFont="1" applyBorder="1" applyAlignment="1">
      <alignment horizontal="left" vertical="center"/>
    </xf>
    <xf numFmtId="0" fontId="20" fillId="0" borderId="0" xfId="0" applyFont="1"/>
    <xf numFmtId="0" fontId="25" fillId="0" borderId="0" xfId="0" applyFont="1"/>
    <xf numFmtId="0" fontId="24" fillId="0" borderId="0" xfId="0" applyFont="1"/>
    <xf numFmtId="0" fontId="26" fillId="0" borderId="0" xfId="0" applyFont="1"/>
    <xf numFmtId="0" fontId="24" fillId="0" borderId="43" xfId="0" applyFont="1" applyBorder="1" applyAlignment="1">
      <alignment horizontal="center"/>
    </xf>
    <xf numFmtId="0" fontId="24" fillId="0" borderId="51" xfId="0" applyFont="1" applyBorder="1"/>
    <xf numFmtId="0" fontId="24" fillId="0" borderId="52" xfId="0" applyFont="1" applyBorder="1" applyAlignment="1">
      <alignment horizontal="left" indent="3"/>
    </xf>
    <xf numFmtId="0" fontId="24" fillId="0" borderId="0" xfId="0" applyFont="1" applyAlignment="1">
      <alignment horizontal="left"/>
    </xf>
    <xf numFmtId="0" fontId="22" fillId="0" borderId="0" xfId="0" applyFont="1"/>
    <xf numFmtId="0" fontId="24" fillId="0" borderId="44" xfId="0" applyFont="1" applyBorder="1" applyAlignment="1">
      <alignment horizontal="center"/>
    </xf>
    <xf numFmtId="0" fontId="24" fillId="0" borderId="0" xfId="0" applyFont="1" applyAlignment="1">
      <alignment horizontal="center"/>
    </xf>
    <xf numFmtId="0" fontId="24" fillId="0" borderId="47" xfId="0" applyFont="1" applyBorder="1" applyAlignment="1">
      <alignment horizontal="center"/>
    </xf>
    <xf numFmtId="0" fontId="20" fillId="0" borderId="0" xfId="0" applyFont="1" applyAlignment="1">
      <alignment horizontal="right"/>
    </xf>
    <xf numFmtId="0" fontId="24" fillId="0" borderId="47" xfId="0" applyFont="1" applyBorder="1" applyAlignment="1">
      <alignment horizontal="left"/>
    </xf>
    <xf numFmtId="0" fontId="24" fillId="0" borderId="0" xfId="0" applyFont="1" applyAlignment="1">
      <alignment horizontal="left" indent="2"/>
    </xf>
    <xf numFmtId="0" fontId="19" fillId="0" borderId="45" xfId="0" applyFont="1" applyBorder="1"/>
    <xf numFmtId="0" fontId="24" fillId="0" borderId="47" xfId="0" applyFont="1" applyBorder="1"/>
    <xf numFmtId="0" fontId="24" fillId="0" borderId="54" xfId="0" applyFont="1" applyBorder="1"/>
    <xf numFmtId="0" fontId="24" fillId="0" borderId="55" xfId="0" applyFont="1" applyBorder="1"/>
    <xf numFmtId="0" fontId="24" fillId="0" borderId="56" xfId="0" applyFont="1" applyBorder="1"/>
    <xf numFmtId="0" fontId="20" fillId="0" borderId="0" xfId="0" applyFont="1" applyAlignment="1">
      <alignment horizontal="left"/>
    </xf>
    <xf numFmtId="0" fontId="39" fillId="0" borderId="0" xfId="0" applyFont="1" applyAlignment="1">
      <alignment horizontal="left"/>
    </xf>
    <xf numFmtId="0" fontId="29" fillId="0" borderId="42" xfId="0" applyFont="1" applyBorder="1"/>
    <xf numFmtId="0" fontId="40" fillId="0" borderId="0" xfId="0" applyFont="1"/>
    <xf numFmtId="0" fontId="30" fillId="0" borderId="0" xfId="0" applyFont="1" applyAlignment="1">
      <alignment vertical="center"/>
    </xf>
    <xf numFmtId="0" fontId="18" fillId="0" borderId="0" xfId="0" applyFont="1" applyAlignment="1">
      <alignment horizontal="center" vertical="center"/>
    </xf>
    <xf numFmtId="0" fontId="41" fillId="0" borderId="0" xfId="0" applyFont="1" applyAlignment="1">
      <alignment horizontal="left" vertical="center"/>
    </xf>
    <xf numFmtId="0" fontId="4" fillId="0" borderId="0" xfId="0" applyFont="1" applyAlignment="1">
      <alignment horizontal="center"/>
    </xf>
    <xf numFmtId="0" fontId="4" fillId="0" borderId="0" xfId="0" applyFont="1" applyAlignment="1">
      <alignment horizontal="left" indent="1"/>
    </xf>
    <xf numFmtId="0" fontId="4" fillId="0" borderId="0" xfId="0" applyFont="1" applyAlignment="1">
      <alignment horizontal="left" vertical="center" indent="1"/>
    </xf>
    <xf numFmtId="0" fontId="4" fillId="0" borderId="57" xfId="0" applyFont="1" applyBorder="1" applyAlignment="1">
      <alignment horizontal="center" vertical="center" shrinkToFit="1"/>
    </xf>
    <xf numFmtId="0" fontId="4" fillId="0" borderId="58" xfId="0" applyFont="1" applyBorder="1" applyAlignment="1">
      <alignment horizontal="center" vertical="center" shrinkToFit="1"/>
    </xf>
    <xf numFmtId="0" fontId="4" fillId="0" borderId="62" xfId="0" applyFont="1" applyBorder="1" applyAlignment="1">
      <alignment horizontal="center" vertical="center"/>
    </xf>
    <xf numFmtId="0" fontId="4" fillId="0" borderId="22" xfId="0" applyFont="1" applyBorder="1" applyAlignment="1">
      <alignment horizontal="center" vertical="center"/>
    </xf>
    <xf numFmtId="0" fontId="34" fillId="0" borderId="0" xfId="0" applyFont="1" applyAlignment="1">
      <alignment vertical="center"/>
    </xf>
    <xf numFmtId="180" fontId="4" fillId="0" borderId="0" xfId="0" applyNumberFormat="1" applyFont="1" applyAlignment="1">
      <alignment horizontal="right"/>
    </xf>
    <xf numFmtId="5" fontId="4" fillId="0" borderId="0" xfId="0" applyNumberFormat="1" applyFont="1"/>
    <xf numFmtId="0" fontId="34" fillId="0" borderId="0" xfId="0" applyFont="1"/>
    <xf numFmtId="0" fontId="4" fillId="0" borderId="7" xfId="0" applyFont="1" applyBorder="1" applyAlignment="1">
      <alignment horizontal="center" vertical="center"/>
    </xf>
    <xf numFmtId="0" fontId="41" fillId="0" borderId="0" xfId="0" applyFont="1" applyAlignment="1">
      <alignment horizontal="center" vertical="center"/>
    </xf>
    <xf numFmtId="0" fontId="34" fillId="0" borderId="0" xfId="0" applyFont="1" applyAlignment="1">
      <alignment horizontal="left"/>
    </xf>
    <xf numFmtId="0" fontId="4" fillId="0" borderId="0" xfId="0" applyFont="1" applyAlignment="1">
      <alignment horizontal="right" vertical="center"/>
    </xf>
    <xf numFmtId="0" fontId="4" fillId="0" borderId="72" xfId="0" applyFont="1" applyBorder="1" applyAlignment="1">
      <alignment horizontal="center" vertical="center"/>
    </xf>
    <xf numFmtId="38" fontId="4" fillId="0" borderId="0" xfId="12" applyFont="1" applyBorder="1" applyAlignment="1">
      <alignment horizontal="center" vertical="center" shrinkToFit="1"/>
    </xf>
    <xf numFmtId="38" fontId="4" fillId="0" borderId="11" xfId="12" applyFont="1" applyBorder="1" applyAlignment="1">
      <alignment horizontal="center" vertical="center" shrinkToFit="1"/>
    </xf>
    <xf numFmtId="0" fontId="4" fillId="0" borderId="73" xfId="0" applyFont="1" applyBorder="1" applyAlignment="1">
      <alignment horizontal="center" vertical="center"/>
    </xf>
    <xf numFmtId="0" fontId="34" fillId="0" borderId="0" xfId="0" applyFont="1" applyAlignment="1">
      <alignment horizontal="left" vertical="center"/>
    </xf>
    <xf numFmtId="180" fontId="4" fillId="0" borderId="0" xfId="0" applyNumberFormat="1" applyFont="1" applyAlignment="1">
      <alignment horizontal="right" vertical="center"/>
    </xf>
    <xf numFmtId="0" fontId="34" fillId="0" borderId="0" xfId="0" applyFont="1" applyAlignment="1">
      <alignment horizontal="right"/>
    </xf>
    <xf numFmtId="0" fontId="41" fillId="0" borderId="0" xfId="0" applyFont="1" applyAlignment="1">
      <alignment vertical="center"/>
    </xf>
    <xf numFmtId="0" fontId="18" fillId="0" borderId="0" xfId="0" applyFont="1" applyAlignment="1">
      <alignment vertical="center"/>
    </xf>
    <xf numFmtId="0" fontId="13" fillId="0" borderId="0" xfId="0" applyFont="1" applyAlignment="1">
      <alignment horizontal="center" vertical="center"/>
    </xf>
    <xf numFmtId="0" fontId="4" fillId="0" borderId="0" xfId="0" quotePrefix="1" applyFont="1" applyAlignment="1">
      <alignment vertical="center"/>
    </xf>
    <xf numFmtId="0" fontId="41" fillId="0" borderId="51" xfId="0" applyFont="1" applyBorder="1" applyAlignment="1">
      <alignment vertical="center"/>
    </xf>
    <xf numFmtId="0" fontId="41" fillId="0" borderId="52" xfId="0" applyFont="1" applyBorder="1" applyAlignment="1">
      <alignment vertical="center"/>
    </xf>
    <xf numFmtId="0" fontId="4" fillId="0" borderId="52" xfId="0" applyFont="1" applyBorder="1" applyAlignment="1">
      <alignment vertical="center"/>
    </xf>
    <xf numFmtId="0" fontId="41" fillId="0" borderId="53" xfId="0" applyFont="1" applyBorder="1" applyAlignment="1">
      <alignment vertical="center"/>
    </xf>
    <xf numFmtId="0" fontId="41" fillId="0" borderId="42" xfId="0" applyFont="1" applyBorder="1" applyAlignment="1">
      <alignment vertical="center"/>
    </xf>
    <xf numFmtId="0" fontId="41" fillId="0" borderId="47" xfId="0" applyFont="1" applyBorder="1" applyAlignment="1">
      <alignment vertical="center"/>
    </xf>
    <xf numFmtId="0" fontId="41" fillId="0" borderId="54" xfId="0" applyFont="1" applyBorder="1" applyAlignment="1">
      <alignment vertical="center"/>
    </xf>
    <xf numFmtId="0" fontId="41" fillId="0" borderId="55" xfId="0" applyFont="1" applyBorder="1" applyAlignment="1">
      <alignment vertical="center"/>
    </xf>
    <xf numFmtId="0" fontId="4" fillId="0" borderId="55" xfId="0" applyFont="1" applyBorder="1" applyAlignment="1">
      <alignment vertical="center"/>
    </xf>
    <xf numFmtId="0" fontId="41" fillId="0" borderId="55" xfId="0" applyFont="1" applyBorder="1" applyAlignment="1">
      <alignment horizontal="center" vertical="center"/>
    </xf>
    <xf numFmtId="0" fontId="4" fillId="0" borderId="55" xfId="0" applyFont="1" applyBorder="1"/>
    <xf numFmtId="0" fontId="41" fillId="0" borderId="56" xfId="0" applyFont="1" applyBorder="1" applyAlignment="1">
      <alignment horizontal="center" vertical="center"/>
    </xf>
    <xf numFmtId="0" fontId="4" fillId="0" borderId="51" xfId="0" applyFont="1" applyBorder="1" applyAlignment="1">
      <alignment horizontal="center"/>
    </xf>
    <xf numFmtId="0" fontId="4" fillId="0" borderId="52" xfId="0" applyFont="1" applyBorder="1" applyAlignment="1">
      <alignment horizontal="center"/>
    </xf>
    <xf numFmtId="0" fontId="4" fillId="0" borderId="53" xfId="0" applyFont="1" applyBorder="1" applyAlignment="1">
      <alignment horizontal="center" vertical="center"/>
    </xf>
    <xf numFmtId="0" fontId="4" fillId="0" borderId="53" xfId="0" applyFont="1" applyBorder="1" applyAlignment="1">
      <alignment horizontal="center"/>
    </xf>
    <xf numFmtId="0" fontId="4" fillId="0" borderId="47" xfId="0" applyFont="1" applyBorder="1"/>
    <xf numFmtId="0" fontId="4" fillId="0" borderId="42" xfId="0" applyFont="1" applyBorder="1" applyAlignment="1">
      <alignment horizontal="left" vertical="center"/>
    </xf>
    <xf numFmtId="0" fontId="4" fillId="0" borderId="47" xfId="0" applyFont="1" applyBorder="1" applyAlignment="1">
      <alignment horizontal="left" vertical="center"/>
    </xf>
    <xf numFmtId="0" fontId="4" fillId="0" borderId="42" xfId="0" applyFont="1" applyBorder="1" applyAlignment="1">
      <alignment vertical="center"/>
    </xf>
    <xf numFmtId="0" fontId="41" fillId="0" borderId="47" xfId="0" applyFont="1" applyBorder="1" applyAlignment="1">
      <alignment horizontal="center" vertical="center"/>
    </xf>
    <xf numFmtId="0" fontId="4" fillId="0" borderId="42" xfId="0" applyFont="1" applyBorder="1" applyAlignment="1">
      <alignment horizontal="center" vertical="center"/>
    </xf>
    <xf numFmtId="0" fontId="34" fillId="0" borderId="0" xfId="0" applyFont="1" applyAlignment="1">
      <alignment horizontal="left" vertical="center" shrinkToFit="1"/>
    </xf>
    <xf numFmtId="0" fontId="4" fillId="0" borderId="54" xfId="0" applyFont="1" applyBorder="1" applyAlignment="1">
      <alignment horizontal="left" vertical="center"/>
    </xf>
    <xf numFmtId="0" fontId="4" fillId="0" borderId="56" xfId="0" applyFont="1" applyBorder="1" applyAlignment="1">
      <alignment horizontal="left" vertical="center"/>
    </xf>
    <xf numFmtId="0" fontId="4" fillId="0" borderId="47" xfId="0" applyFont="1" applyBorder="1" applyAlignment="1">
      <alignment vertical="center"/>
    </xf>
    <xf numFmtId="0" fontId="4" fillId="0" borderId="51" xfId="0" applyFont="1" applyBorder="1" applyAlignment="1">
      <alignment horizontal="left" vertical="center"/>
    </xf>
    <xf numFmtId="0" fontId="4" fillId="0" borderId="53" xfId="0" applyFont="1" applyBorder="1" applyAlignment="1">
      <alignment horizontal="left" vertical="center"/>
    </xf>
    <xf numFmtId="0" fontId="4" fillId="0" borderId="54" xfId="0" applyFont="1" applyBorder="1" applyAlignment="1">
      <alignment vertical="center"/>
    </xf>
    <xf numFmtId="0" fontId="4" fillId="0" borderId="55" xfId="0" applyFont="1" applyBorder="1" applyAlignment="1">
      <alignment horizontal="left" vertical="center"/>
    </xf>
    <xf numFmtId="0" fontId="20" fillId="0" borderId="47" xfId="0" applyFont="1" applyBorder="1" applyAlignment="1">
      <alignment vertical="center"/>
    </xf>
    <xf numFmtId="0" fontId="24" fillId="0" borderId="43" xfId="0" applyFont="1" applyBorder="1" applyAlignment="1">
      <alignment vertical="center" textRotation="255"/>
    </xf>
    <xf numFmtId="0" fontId="23" fillId="0" borderId="47" xfId="0" applyFont="1" applyBorder="1"/>
    <xf numFmtId="0" fontId="20" fillId="0" borderId="0" xfId="0" applyFont="1" applyAlignment="1">
      <alignment horizontal="center"/>
    </xf>
    <xf numFmtId="0" fontId="30" fillId="0" borderId="0" xfId="0" applyFont="1" applyAlignment="1">
      <alignment horizontal="left" vertical="top"/>
    </xf>
    <xf numFmtId="0" fontId="33" fillId="0" borderId="0" xfId="0" applyFont="1" applyAlignment="1">
      <alignment horizontal="left" vertical="center"/>
    </xf>
    <xf numFmtId="0" fontId="33" fillId="0" borderId="0" xfId="0" applyFont="1" applyAlignment="1">
      <alignment horizontal="left" vertical="center" indent="1"/>
    </xf>
    <xf numFmtId="0" fontId="33" fillId="0" borderId="0" xfId="0" applyFont="1" applyAlignment="1">
      <alignment horizontal="left" vertical="center" shrinkToFit="1"/>
    </xf>
    <xf numFmtId="176" fontId="33" fillId="0" borderId="0" xfId="0" applyNumberFormat="1" applyFont="1" applyAlignment="1">
      <alignment horizontal="left" vertical="center"/>
    </xf>
    <xf numFmtId="180" fontId="33" fillId="0" borderId="0" xfId="0" applyNumberFormat="1" applyFont="1" applyAlignment="1">
      <alignment horizontal="left" vertical="center"/>
    </xf>
    <xf numFmtId="180" fontId="33" fillId="0" borderId="0" xfId="0" applyNumberFormat="1" applyFont="1" applyAlignment="1">
      <alignment horizontal="left" vertical="center" indent="1"/>
    </xf>
    <xf numFmtId="178" fontId="33" fillId="0" borderId="0" xfId="0" applyNumberFormat="1" applyFont="1" applyAlignment="1">
      <alignment horizontal="center" vertical="center"/>
    </xf>
    <xf numFmtId="176" fontId="33" fillId="0" borderId="0" xfId="0" applyNumberFormat="1" applyFont="1" applyAlignment="1">
      <alignment horizontal="distributed" vertical="center"/>
    </xf>
    <xf numFmtId="0" fontId="33" fillId="0" borderId="0" xfId="0" applyFont="1" applyAlignment="1">
      <alignment horizontal="distributed" vertical="center" indent="1"/>
    </xf>
    <xf numFmtId="0" fontId="30" fillId="0" borderId="0" xfId="0" applyFont="1" applyAlignment="1">
      <alignment horizontal="distributed" vertical="center"/>
    </xf>
    <xf numFmtId="0" fontId="43" fillId="0" borderId="0" xfId="0" applyFont="1" applyAlignment="1">
      <alignment vertical="center"/>
    </xf>
    <xf numFmtId="180" fontId="30" fillId="0" borderId="0" xfId="0" applyNumberFormat="1" applyFont="1" applyAlignment="1">
      <alignment vertical="center"/>
    </xf>
    <xf numFmtId="0" fontId="33" fillId="0" borderId="0" xfId="0" applyFont="1" applyAlignment="1">
      <alignment horizontal="right" vertical="center"/>
    </xf>
    <xf numFmtId="0" fontId="43" fillId="0" borderId="0" xfId="0" applyFont="1" applyAlignment="1">
      <alignment horizontal="center" vertical="center"/>
    </xf>
    <xf numFmtId="58" fontId="4" fillId="0" borderId="0" xfId="0" applyNumberFormat="1" applyFont="1" applyAlignment="1">
      <alignment vertical="center" wrapText="1"/>
    </xf>
    <xf numFmtId="58" fontId="4" fillId="0" borderId="0" xfId="0" applyNumberFormat="1" applyFont="1" applyAlignment="1">
      <alignment horizontal="left" vertical="distributed" wrapText="1" indent="1"/>
    </xf>
    <xf numFmtId="0" fontId="41" fillId="0" borderId="0" xfId="0" applyFont="1" applyAlignment="1">
      <alignment horizontal="right" vertical="center"/>
    </xf>
    <xf numFmtId="186" fontId="4" fillId="0" borderId="0" xfId="0" applyNumberFormat="1" applyFont="1" applyAlignment="1">
      <alignment horizontal="center" vertical="center"/>
    </xf>
    <xf numFmtId="188" fontId="4" fillId="0" borderId="0" xfId="0" applyNumberFormat="1" applyFont="1" applyAlignment="1">
      <alignment vertical="center"/>
    </xf>
    <xf numFmtId="189" fontId="4" fillId="0" borderId="0" xfId="0" applyNumberFormat="1" applyFont="1" applyAlignment="1">
      <alignment vertical="center"/>
    </xf>
    <xf numFmtId="190" fontId="4" fillId="0" borderId="0" xfId="0" applyNumberFormat="1" applyFont="1" applyAlignment="1">
      <alignment vertical="center"/>
    </xf>
    <xf numFmtId="191" fontId="4" fillId="0" borderId="0" xfId="0" applyNumberFormat="1" applyFont="1" applyAlignment="1">
      <alignment horizontal="right" vertical="center"/>
    </xf>
    <xf numFmtId="0" fontId="45" fillId="0" borderId="0" xfId="0" applyFont="1" applyAlignment="1">
      <alignment vertical="distributed"/>
    </xf>
    <xf numFmtId="0" fontId="20" fillId="0" borderId="0" xfId="0" applyFont="1" applyAlignment="1">
      <alignment horizontal="left" indent="1"/>
    </xf>
    <xf numFmtId="0" fontId="22" fillId="0" borderId="0" xfId="0" applyFont="1" applyAlignment="1">
      <alignment vertical="center"/>
    </xf>
    <xf numFmtId="0" fontId="18" fillId="0" borderId="0" xfId="0" applyFont="1" applyAlignment="1">
      <alignment vertical="top" wrapText="1"/>
    </xf>
    <xf numFmtId="0" fontId="46" fillId="0" borderId="0" xfId="0" applyFont="1"/>
    <xf numFmtId="0" fontId="47" fillId="0" borderId="0" xfId="0" applyFont="1" applyAlignment="1">
      <alignment vertical="center"/>
    </xf>
    <xf numFmtId="0" fontId="47" fillId="0" borderId="0" xfId="0" applyFont="1" applyAlignment="1">
      <alignment horizontal="left" vertical="center"/>
    </xf>
    <xf numFmtId="0" fontId="48" fillId="0" borderId="0" xfId="0" applyFont="1" applyAlignment="1">
      <alignment vertical="center"/>
    </xf>
    <xf numFmtId="0" fontId="30" fillId="0" borderId="0" xfId="0" applyFont="1"/>
    <xf numFmtId="0" fontId="49" fillId="0" borderId="0" xfId="0" applyFont="1" applyAlignment="1">
      <alignment horizontal="center" vertical="center"/>
    </xf>
    <xf numFmtId="0" fontId="30" fillId="0" borderId="0" xfId="0" applyFont="1" applyAlignment="1">
      <alignment horizontal="left" vertical="center" indent="1"/>
    </xf>
    <xf numFmtId="0" fontId="50" fillId="0" borderId="0" xfId="0" applyFont="1" applyAlignment="1">
      <alignment horizontal="left" vertical="center" wrapText="1"/>
    </xf>
    <xf numFmtId="0" fontId="51" fillId="0" borderId="0" xfId="0" applyFont="1" applyAlignment="1">
      <alignment vertical="center"/>
    </xf>
    <xf numFmtId="0" fontId="30" fillId="0" borderId="0" xfId="0" applyFont="1" applyAlignment="1">
      <alignment horizontal="left"/>
    </xf>
    <xf numFmtId="0" fontId="30" fillId="0" borderId="59" xfId="0" applyFont="1" applyBorder="1" applyAlignment="1">
      <alignment vertical="center"/>
    </xf>
    <xf numFmtId="0" fontId="30" fillId="0" borderId="72" xfId="0" applyFont="1" applyBorder="1" applyAlignment="1">
      <alignment vertical="center"/>
    </xf>
    <xf numFmtId="0" fontId="30" fillId="0" borderId="62" xfId="0" applyFont="1" applyBorder="1" applyAlignment="1">
      <alignment vertical="center"/>
    </xf>
    <xf numFmtId="0" fontId="30" fillId="0" borderId="0" xfId="0" applyFont="1" applyAlignment="1">
      <alignment horizontal="center" vertical="center" wrapText="1"/>
    </xf>
    <xf numFmtId="0" fontId="30" fillId="0" borderId="0" xfId="0" applyFont="1" applyAlignment="1">
      <alignment vertical="center" wrapText="1"/>
    </xf>
    <xf numFmtId="0" fontId="33" fillId="0" borderId="0" xfId="0" applyFont="1"/>
    <xf numFmtId="0" fontId="33" fillId="0" borderId="0" xfId="0" applyFont="1" applyAlignment="1">
      <alignment horizontal="left" indent="1"/>
    </xf>
    <xf numFmtId="0" fontId="52" fillId="0" borderId="0" xfId="0" applyFont="1" applyAlignment="1">
      <alignment wrapText="1"/>
    </xf>
    <xf numFmtId="193" fontId="33" fillId="0" borderId="0" xfId="0" applyNumberFormat="1" applyFont="1"/>
    <xf numFmtId="191" fontId="33" fillId="0" borderId="0" xfId="0" applyNumberFormat="1" applyFont="1" applyAlignment="1">
      <alignment horizontal="left" indent="1"/>
    </xf>
    <xf numFmtId="191" fontId="33" fillId="0" borderId="0" xfId="0" applyNumberFormat="1" applyFont="1" applyAlignment="1">
      <alignment horizontal="left"/>
    </xf>
    <xf numFmtId="191" fontId="30" fillId="0" borderId="0" xfId="0" applyNumberFormat="1" applyFont="1" applyAlignment="1">
      <alignment horizontal="center"/>
    </xf>
    <xf numFmtId="193" fontId="48" fillId="0" borderId="0" xfId="0" applyNumberFormat="1" applyFont="1"/>
    <xf numFmtId="194" fontId="30" fillId="0" borderId="0" xfId="0" applyNumberFormat="1" applyFont="1" applyAlignment="1">
      <alignment horizontal="right" vertical="center"/>
    </xf>
    <xf numFmtId="194" fontId="30" fillId="0" borderId="63" xfId="0" applyNumberFormat="1" applyFont="1" applyBorder="1" applyAlignment="1">
      <alignment horizontal="right" vertical="center"/>
    </xf>
    <xf numFmtId="0" fontId="30" fillId="0" borderId="11" xfId="0" applyFont="1" applyBorder="1" applyAlignment="1">
      <alignment vertical="center"/>
    </xf>
    <xf numFmtId="0" fontId="51" fillId="0" borderId="0" xfId="0" quotePrefix="1" applyFont="1" applyAlignment="1" applyProtection="1">
      <alignment horizontal="left" vertical="center" wrapText="1"/>
      <protection locked="0"/>
    </xf>
    <xf numFmtId="0" fontId="4" fillId="0" borderId="0" xfId="0" applyFont="1" applyAlignment="1">
      <alignment horizontal="left" vertical="center" shrinkToFit="1"/>
    </xf>
    <xf numFmtId="0" fontId="30" fillId="0" borderId="0" xfId="0" applyFont="1" applyAlignment="1">
      <alignment horizontal="left" vertical="center" wrapText="1"/>
    </xf>
    <xf numFmtId="0" fontId="49" fillId="0" borderId="0" xfId="0" applyFont="1" applyAlignment="1">
      <alignment vertical="center"/>
    </xf>
    <xf numFmtId="0" fontId="43" fillId="0" borderId="0" xfId="0" applyFont="1" applyAlignment="1">
      <alignment vertical="center" wrapText="1"/>
    </xf>
    <xf numFmtId="0" fontId="52" fillId="0" borderId="0" xfId="0" applyFont="1" applyAlignment="1">
      <alignment horizontal="left" wrapText="1"/>
    </xf>
    <xf numFmtId="0" fontId="33" fillId="0" borderId="0" xfId="0" applyFont="1" applyAlignment="1">
      <alignment horizontal="left"/>
    </xf>
    <xf numFmtId="183" fontId="30" fillId="0" borderId="0" xfId="0" applyNumberFormat="1" applyFont="1" applyAlignment="1">
      <alignment horizontal="right" vertical="center"/>
    </xf>
    <xf numFmtId="0" fontId="30" fillId="0" borderId="0" xfId="0" applyFont="1" applyAlignment="1">
      <alignment horizontal="right" vertical="center" wrapText="1"/>
    </xf>
    <xf numFmtId="0" fontId="43" fillId="0" borderId="0" xfId="0" applyFont="1" applyAlignment="1">
      <alignment horizontal="center"/>
    </xf>
    <xf numFmtId="191" fontId="30" fillId="0" borderId="0" xfId="0" applyNumberFormat="1" applyFont="1" applyAlignment="1" applyProtection="1">
      <alignment horizontal="right" vertical="center"/>
      <protection locked="0"/>
    </xf>
    <xf numFmtId="0" fontId="43" fillId="0" borderId="0" xfId="0" applyFont="1" applyAlignment="1">
      <alignment horizontal="center" vertical="center" wrapText="1"/>
    </xf>
    <xf numFmtId="0" fontId="30" fillId="0" borderId="47" xfId="0" applyFont="1" applyBorder="1" applyAlignment="1">
      <alignment vertical="center"/>
    </xf>
    <xf numFmtId="193" fontId="30" fillId="0" borderId="0" xfId="0" applyNumberFormat="1" applyFont="1" applyAlignment="1">
      <alignment vertical="center"/>
    </xf>
    <xf numFmtId="193" fontId="30" fillId="0" borderId="63" xfId="0" applyNumberFormat="1" applyFont="1" applyBorder="1" applyAlignment="1">
      <alignment vertical="center"/>
    </xf>
    <xf numFmtId="196" fontId="33" fillId="0" borderId="0" xfId="0" applyNumberFormat="1" applyFont="1" applyAlignment="1">
      <alignment horizontal="left"/>
    </xf>
    <xf numFmtId="193" fontId="33" fillId="0" borderId="0" xfId="0" applyNumberFormat="1" applyFont="1" applyAlignment="1">
      <alignment horizontal="left"/>
    </xf>
    <xf numFmtId="191" fontId="30" fillId="0" borderId="0" xfId="0" applyNumberFormat="1" applyFont="1" applyAlignment="1">
      <alignment horizontal="left" shrinkToFit="1"/>
    </xf>
    <xf numFmtId="193" fontId="30" fillId="0" borderId="0" xfId="0" applyNumberFormat="1" applyFont="1"/>
    <xf numFmtId="191" fontId="33" fillId="0" borderId="0" xfId="0" applyNumberFormat="1" applyFont="1" applyAlignment="1">
      <alignment horizontal="left" shrinkToFit="1"/>
    </xf>
    <xf numFmtId="193" fontId="30" fillId="0" borderId="65" xfId="0" applyNumberFormat="1" applyFont="1" applyBorder="1" applyAlignment="1">
      <alignment vertical="center"/>
    </xf>
    <xf numFmtId="0" fontId="30" fillId="0" borderId="73" xfId="0" applyFont="1" applyBorder="1" applyAlignment="1">
      <alignment vertical="center"/>
    </xf>
    <xf numFmtId="0" fontId="30" fillId="0" borderId="7" xfId="0" applyFont="1" applyBorder="1" applyAlignment="1">
      <alignment vertical="center"/>
    </xf>
    <xf numFmtId="0" fontId="48" fillId="0" borderId="0" xfId="0" quotePrefix="1" applyFont="1" applyAlignment="1" applyProtection="1">
      <alignment horizontal="center" vertical="center" wrapText="1"/>
      <protection locked="0"/>
    </xf>
    <xf numFmtId="0" fontId="53" fillId="0" borderId="0" xfId="0" applyFont="1" applyAlignment="1">
      <alignment horizontal="center" vertical="center" wrapText="1"/>
    </xf>
    <xf numFmtId="0" fontId="39" fillId="0" borderId="0" xfId="0" applyFont="1" applyAlignment="1">
      <alignment horizontal="center" vertical="center"/>
    </xf>
    <xf numFmtId="0" fontId="48" fillId="0" borderId="0" xfId="0" applyFont="1" applyAlignment="1">
      <alignment horizontal="left" vertical="center" wrapText="1"/>
    </xf>
    <xf numFmtId="0" fontId="30" fillId="0" borderId="47" xfId="0" applyFont="1" applyBorder="1" applyAlignment="1">
      <alignment horizontal="right" vertical="center"/>
    </xf>
    <xf numFmtId="0" fontId="52" fillId="0" borderId="0" xfId="0" applyFont="1" applyAlignment="1">
      <alignment horizontal="left" wrapText="1" indent="1"/>
    </xf>
    <xf numFmtId="0" fontId="33" fillId="0" borderId="0" xfId="0" applyFont="1" applyAlignment="1">
      <alignment horizontal="left" indent="1" shrinkToFit="1"/>
    </xf>
    <xf numFmtId="196" fontId="33" fillId="0" borderId="0" xfId="0" applyNumberFormat="1" applyFont="1" applyAlignment="1">
      <alignment horizontal="left" indent="1"/>
    </xf>
    <xf numFmtId="193" fontId="48" fillId="0" borderId="0" xfId="0" applyNumberFormat="1" applyFont="1" applyAlignment="1">
      <alignment vertical="center"/>
    </xf>
    <xf numFmtId="0" fontId="54" fillId="0" borderId="0" xfId="0" quotePrefix="1" applyFont="1" applyAlignment="1" applyProtection="1">
      <alignment horizontal="center" vertical="center" wrapText="1"/>
      <protection locked="0"/>
    </xf>
    <xf numFmtId="0" fontId="55" fillId="0" borderId="0" xfId="0" applyFont="1" applyAlignment="1">
      <alignment wrapText="1"/>
    </xf>
    <xf numFmtId="191" fontId="33" fillId="0" borderId="0" xfId="0" applyNumberFormat="1" applyFont="1" applyAlignment="1">
      <alignment horizontal="center"/>
    </xf>
    <xf numFmtId="58" fontId="30" fillId="0" borderId="0" xfId="0" applyNumberFormat="1" applyFont="1" applyAlignment="1">
      <alignment vertical="center"/>
    </xf>
    <xf numFmtId="197" fontId="30" fillId="0" borderId="0" xfId="0" applyNumberFormat="1" applyFont="1" applyAlignment="1">
      <alignment horizontal="right"/>
    </xf>
    <xf numFmtId="185" fontId="33" fillId="0" borderId="0" xfId="0" applyNumberFormat="1" applyFont="1" applyAlignment="1">
      <alignment horizontal="left" shrinkToFit="1"/>
    </xf>
    <xf numFmtId="180" fontId="33" fillId="0" borderId="0" xfId="0" applyNumberFormat="1" applyFont="1" applyAlignment="1">
      <alignment horizontal="left"/>
    </xf>
    <xf numFmtId="193" fontId="30" fillId="0" borderId="0" xfId="0" applyNumberFormat="1" applyFont="1" applyAlignment="1">
      <alignment horizontal="left"/>
    </xf>
    <xf numFmtId="0" fontId="43" fillId="0" borderId="0" xfId="0" applyFont="1" applyAlignment="1">
      <alignment horizontal="right" vertical="center"/>
    </xf>
    <xf numFmtId="0" fontId="33" fillId="0" borderId="0" xfId="0" applyFont="1" applyAlignment="1">
      <alignment horizontal="left" shrinkToFit="1"/>
    </xf>
    <xf numFmtId="191" fontId="30" fillId="0" borderId="0" xfId="0" applyNumberFormat="1" applyFont="1" applyAlignment="1">
      <alignment horizontal="left"/>
    </xf>
    <xf numFmtId="193" fontId="48" fillId="0" borderId="0" xfId="0" applyNumberFormat="1" applyFont="1" applyAlignment="1">
      <alignment horizontal="left"/>
    </xf>
    <xf numFmtId="0" fontId="55" fillId="0" borderId="0" xfId="0" applyFont="1" applyAlignment="1">
      <alignment horizontal="left" wrapText="1"/>
    </xf>
    <xf numFmtId="197" fontId="30" fillId="0" borderId="0" xfId="0" applyNumberFormat="1" applyFont="1" applyAlignment="1">
      <alignment horizontal="left"/>
    </xf>
    <xf numFmtId="0" fontId="30" fillId="0" borderId="0" xfId="0" applyFont="1" applyAlignment="1">
      <alignment vertical="center" shrinkToFit="1"/>
    </xf>
    <xf numFmtId="0" fontId="4" fillId="0" borderId="69" xfId="0" applyFont="1" applyBorder="1" applyAlignment="1">
      <alignment horizontal="center" vertical="center"/>
    </xf>
    <xf numFmtId="181" fontId="17" fillId="0" borderId="22" xfId="0" applyNumberFormat="1" applyFont="1" applyBorder="1" applyAlignment="1">
      <alignment horizontal="center" vertical="center"/>
    </xf>
    <xf numFmtId="0" fontId="33" fillId="0" borderId="0" xfId="0" applyFont="1" applyAlignment="1">
      <alignment horizontal="center" vertical="center" shrinkToFit="1"/>
    </xf>
    <xf numFmtId="0" fontId="4" fillId="0" borderId="0" xfId="0" applyFont="1" applyAlignment="1">
      <alignment horizontal="right" vertical="center" indent="3"/>
    </xf>
    <xf numFmtId="180" fontId="4" fillId="0" borderId="68" xfId="0" applyNumberFormat="1" applyFont="1" applyBorder="1" applyAlignment="1">
      <alignment horizontal="center" vertical="center"/>
    </xf>
    <xf numFmtId="180" fontId="34" fillId="0" borderId="68" xfId="0" applyNumberFormat="1" applyFont="1" applyBorder="1" applyAlignment="1">
      <alignment horizontal="left" vertical="center" shrinkToFit="1"/>
    </xf>
    <xf numFmtId="180" fontId="4" fillId="0" borderId="8" xfId="0" applyNumberFormat="1" applyFont="1" applyBorder="1" applyAlignment="1">
      <alignment horizontal="left" vertical="center"/>
    </xf>
    <xf numFmtId="0" fontId="4" fillId="0" borderId="22" xfId="0" applyFont="1" applyBorder="1"/>
    <xf numFmtId="0" fontId="4" fillId="0" borderId="0" xfId="0" applyFont="1" applyAlignment="1">
      <alignment vertical="center" shrinkToFit="1"/>
    </xf>
    <xf numFmtId="0" fontId="4" fillId="0" borderId="11" xfId="0" applyFont="1" applyBorder="1"/>
    <xf numFmtId="180" fontId="30" fillId="0" borderId="0" xfId="0" applyNumberFormat="1" applyFont="1" applyAlignment="1">
      <alignment horizontal="left" vertical="center" indent="1"/>
    </xf>
    <xf numFmtId="0" fontId="33" fillId="0" borderId="0" xfId="0" applyFont="1" applyAlignment="1">
      <alignment vertical="center" shrinkToFit="1"/>
    </xf>
    <xf numFmtId="0" fontId="30" fillId="0" borderId="0" xfId="0" applyFont="1" applyAlignment="1">
      <alignment wrapText="1"/>
    </xf>
    <xf numFmtId="191" fontId="33" fillId="0" borderId="0" xfId="0" applyNumberFormat="1" applyFont="1" applyAlignment="1">
      <alignment horizontal="left" vertical="center" indent="1"/>
    </xf>
    <xf numFmtId="191" fontId="33" fillId="0" borderId="0" xfId="0" applyNumberFormat="1" applyFont="1" applyAlignment="1">
      <alignment horizontal="left" vertical="center" indent="1" shrinkToFit="1"/>
    </xf>
    <xf numFmtId="198" fontId="30" fillId="0" borderId="0" xfId="0" applyNumberFormat="1" applyFont="1" applyAlignment="1">
      <alignment horizontal="right" vertical="center"/>
    </xf>
    <xf numFmtId="197" fontId="30" fillId="0" borderId="0" xfId="0" applyNumberFormat="1" applyFont="1" applyAlignment="1">
      <alignment horizontal="right" vertical="center"/>
    </xf>
    <xf numFmtId="196" fontId="33" fillId="0" borderId="0" xfId="0" applyNumberFormat="1" applyFont="1" applyAlignment="1">
      <alignment horizontal="left" vertical="center" indent="1"/>
    </xf>
    <xf numFmtId="193" fontId="33" fillId="0" borderId="0" xfId="0" applyNumberFormat="1" applyFont="1" applyAlignment="1">
      <alignment horizontal="left" vertical="center" indent="1"/>
    </xf>
    <xf numFmtId="191" fontId="33" fillId="0" borderId="0" xfId="0" applyNumberFormat="1" applyFont="1" applyAlignment="1">
      <alignment horizontal="center" vertical="center" shrinkToFit="1"/>
    </xf>
    <xf numFmtId="0" fontId="52" fillId="0" borderId="0" xfId="0" applyFont="1" applyAlignment="1">
      <alignment vertical="center" wrapText="1"/>
    </xf>
    <xf numFmtId="193" fontId="33" fillId="0" borderId="0" xfId="0" applyNumberFormat="1" applyFont="1" applyAlignment="1">
      <alignment vertical="center"/>
    </xf>
    <xf numFmtId="191" fontId="30" fillId="0" borderId="0" xfId="0" applyNumberFormat="1" applyFont="1" applyAlignment="1">
      <alignment horizontal="center" vertical="center"/>
    </xf>
    <xf numFmtId="0" fontId="55" fillId="0" borderId="0" xfId="0" applyFont="1" applyAlignment="1">
      <alignment vertical="center" wrapText="1"/>
    </xf>
    <xf numFmtId="191" fontId="33" fillId="0" borderId="0" xfId="0" applyNumberFormat="1" applyFont="1" applyAlignment="1">
      <alignment horizontal="center" vertical="center"/>
    </xf>
    <xf numFmtId="49" fontId="30" fillId="0" borderId="0" xfId="0" applyNumberFormat="1" applyFont="1" applyAlignment="1">
      <alignment vertical="center"/>
    </xf>
    <xf numFmtId="180" fontId="20" fillId="0" borderId="0" xfId="0" applyNumberFormat="1" applyFont="1" applyAlignment="1">
      <alignment horizontal="right" vertical="center"/>
    </xf>
    <xf numFmtId="58" fontId="26" fillId="0" borderId="0" xfId="0" applyNumberFormat="1" applyFont="1" applyAlignment="1">
      <alignment horizontal="left" wrapText="1"/>
    </xf>
    <xf numFmtId="0" fontId="7" fillId="2" borderId="0" xfId="0" applyFont="1" applyFill="1" applyAlignment="1">
      <alignment vertical="center" shrinkToFit="1"/>
    </xf>
    <xf numFmtId="0" fontId="24" fillId="0" borderId="46" xfId="0" applyFont="1" applyBorder="1" applyAlignment="1">
      <alignment horizontal="left"/>
    </xf>
    <xf numFmtId="0" fontId="24" fillId="0" borderId="46" xfId="0" applyFont="1" applyBorder="1"/>
    <xf numFmtId="178" fontId="33" fillId="0" borderId="0" xfId="0" applyNumberFormat="1" applyFont="1" applyAlignment="1">
      <alignment horizontal="left" vertical="center"/>
    </xf>
    <xf numFmtId="0" fontId="11" fillId="0" borderId="85" xfId="11" applyBorder="1" applyAlignment="1">
      <alignment horizontal="left" vertical="center"/>
    </xf>
    <xf numFmtId="0" fontId="58" fillId="4" borderId="25" xfId="0" applyFont="1" applyFill="1" applyBorder="1" applyAlignment="1">
      <alignment horizontal="left" vertical="center"/>
    </xf>
    <xf numFmtId="0" fontId="0" fillId="0" borderId="29" xfId="0" applyBorder="1" applyAlignment="1">
      <alignment horizontal="left" vertical="center"/>
    </xf>
    <xf numFmtId="0" fontId="67" fillId="0" borderId="0" xfId="13" applyFont="1" applyAlignment="1">
      <alignment horizontal="left" vertical="center"/>
    </xf>
    <xf numFmtId="0" fontId="68" fillId="0" borderId="0" xfId="13" applyFont="1" applyAlignment="1">
      <alignment horizontal="center" vertical="center"/>
    </xf>
    <xf numFmtId="0" fontId="67" fillId="0" borderId="0" xfId="13" applyFont="1" applyAlignment="1">
      <alignment vertical="center"/>
    </xf>
    <xf numFmtId="0" fontId="68" fillId="0" borderId="0" xfId="13" applyFont="1" applyAlignment="1">
      <alignment horizontal="left" vertical="center"/>
    </xf>
    <xf numFmtId="0" fontId="69" fillId="0" borderId="0" xfId="13" applyFont="1" applyAlignment="1">
      <alignment vertical="center"/>
    </xf>
    <xf numFmtId="0" fontId="67" fillId="0" borderId="0" xfId="13" applyFont="1" applyAlignment="1">
      <alignment horizontal="center" vertical="center"/>
    </xf>
    <xf numFmtId="0" fontId="67" fillId="0" borderId="0" xfId="13" applyFont="1" applyAlignment="1">
      <alignment horizontal="right" vertical="center"/>
    </xf>
    <xf numFmtId="0" fontId="69" fillId="0" borderId="0" xfId="13" applyFont="1" applyAlignment="1">
      <alignment horizontal="left" vertical="center"/>
    </xf>
    <xf numFmtId="0" fontId="71" fillId="0" borderId="0" xfId="13" applyFont="1" applyAlignment="1">
      <alignment vertical="center"/>
    </xf>
    <xf numFmtId="0" fontId="71" fillId="0" borderId="0" xfId="13" applyFont="1"/>
    <xf numFmtId="0" fontId="69" fillId="0" borderId="0" xfId="13" applyFont="1" applyAlignment="1">
      <alignment horizontal="left" vertical="center" indent="1"/>
    </xf>
    <xf numFmtId="0" fontId="58" fillId="0" borderId="22" xfId="13" applyFont="1" applyBorder="1" applyAlignment="1">
      <alignment horizontal="center" vertical="center" wrapText="1"/>
    </xf>
    <xf numFmtId="0" fontId="58" fillId="0" borderId="22" xfId="13" applyFont="1" applyBorder="1" applyAlignment="1">
      <alignment horizontal="justify" vertical="center" shrinkToFit="1"/>
    </xf>
    <xf numFmtId="0" fontId="58" fillId="0" borderId="22" xfId="13" applyFont="1" applyBorder="1" applyAlignment="1">
      <alignment horizontal="center" vertical="center" shrinkToFit="1"/>
    </xf>
    <xf numFmtId="0" fontId="58" fillId="0" borderId="11" xfId="13" applyFont="1" applyBorder="1" applyAlignment="1">
      <alignment horizontal="center" vertical="center" shrinkToFit="1"/>
    </xf>
    <xf numFmtId="0" fontId="58" fillId="0" borderId="0" xfId="13" applyFont="1" applyAlignment="1">
      <alignment vertical="center"/>
    </xf>
    <xf numFmtId="0" fontId="15" fillId="2" borderId="85" xfId="11" applyFont="1" applyFill="1" applyBorder="1" applyAlignment="1">
      <alignment horizontal="left" vertical="center"/>
    </xf>
    <xf numFmtId="0" fontId="74" fillId="2" borderId="26" xfId="11" applyFont="1" applyFill="1" applyBorder="1" applyAlignment="1">
      <alignment horizontal="left" vertical="center"/>
    </xf>
    <xf numFmtId="0" fontId="75" fillId="0" borderId="0" xfId="13" applyFont="1"/>
    <xf numFmtId="0" fontId="76" fillId="0" borderId="0" xfId="13" applyFont="1" applyAlignment="1">
      <alignment horizontal="right"/>
    </xf>
    <xf numFmtId="0" fontId="78" fillId="0" borderId="0" xfId="13" applyFont="1" applyAlignment="1">
      <alignment horizontal="center" textRotation="255"/>
    </xf>
    <xf numFmtId="0" fontId="75" fillId="0" borderId="0" xfId="13" applyFont="1" applyAlignment="1">
      <alignment vertical="center"/>
    </xf>
    <xf numFmtId="0" fontId="80" fillId="0" borderId="94" xfId="13" applyFont="1" applyBorder="1" applyAlignment="1">
      <alignment horizontal="left" vertical="center" shrinkToFit="1"/>
    </xf>
    <xf numFmtId="0" fontId="80" fillId="0" borderId="96" xfId="13" applyFont="1" applyBorder="1" applyAlignment="1">
      <alignment horizontal="left" vertical="center" shrinkToFit="1"/>
    </xf>
    <xf numFmtId="0" fontId="65" fillId="0" borderId="95" xfId="13" applyBorder="1" applyAlignment="1">
      <alignment horizontal="left" vertical="center" shrinkToFit="1"/>
    </xf>
    <xf numFmtId="0" fontId="65" fillId="0" borderId="98" xfId="13" applyBorder="1" applyAlignment="1">
      <alignment horizontal="left" vertical="center" shrinkToFit="1"/>
    </xf>
    <xf numFmtId="0" fontId="75" fillId="0" borderId="7" xfId="13" applyFont="1" applyBorder="1" applyAlignment="1">
      <alignment vertical="center"/>
    </xf>
    <xf numFmtId="0" fontId="81" fillId="0" borderId="2" xfId="13" applyFont="1" applyBorder="1" applyAlignment="1">
      <alignment horizontal="center" vertical="center"/>
    </xf>
    <xf numFmtId="0" fontId="81" fillId="0" borderId="3" xfId="13" applyFont="1" applyBorder="1" applyAlignment="1">
      <alignment horizontal="center" vertical="center"/>
    </xf>
    <xf numFmtId="0" fontId="75" fillId="0" borderId="8" xfId="13" applyFont="1" applyBorder="1" applyAlignment="1">
      <alignment horizontal="right" vertical="center"/>
    </xf>
    <xf numFmtId="0" fontId="81" fillId="0" borderId="100" xfId="13" applyFont="1" applyBorder="1" applyAlignment="1">
      <alignment horizontal="center" vertical="center"/>
    </xf>
    <xf numFmtId="0" fontId="75" fillId="0" borderId="101" xfId="13" applyFont="1" applyBorder="1" applyAlignment="1">
      <alignment vertical="center"/>
    </xf>
    <xf numFmtId="0" fontId="75" fillId="0" borderId="22" xfId="13" applyFont="1" applyBorder="1" applyAlignment="1">
      <alignment horizontal="right" vertical="center"/>
    </xf>
    <xf numFmtId="0" fontId="75" fillId="0" borderId="87" xfId="13" applyFont="1" applyBorder="1" applyAlignment="1">
      <alignment horizontal="right" vertical="center"/>
    </xf>
    <xf numFmtId="0" fontId="75" fillId="0" borderId="0" xfId="13" applyFont="1" applyAlignment="1">
      <alignment horizontal="right" vertical="center"/>
    </xf>
    <xf numFmtId="0" fontId="75" fillId="0" borderId="101" xfId="13" applyFont="1" applyBorder="1" applyAlignment="1">
      <alignment horizontal="right" vertical="center" wrapText="1"/>
    </xf>
    <xf numFmtId="0" fontId="75" fillId="0" borderId="11" xfId="13" applyFont="1" applyBorder="1" applyAlignment="1">
      <alignment horizontal="right" vertical="center" wrapText="1"/>
    </xf>
    <xf numFmtId="0" fontId="75" fillId="0" borderId="22" xfId="13" applyFont="1" applyBorder="1" applyAlignment="1">
      <alignment horizontal="right" vertical="center" wrapText="1"/>
    </xf>
    <xf numFmtId="0" fontId="75" fillId="0" borderId="22" xfId="13" applyFont="1" applyBorder="1" applyAlignment="1">
      <alignment horizontal="right" vertical="center" shrinkToFit="1"/>
    </xf>
    <xf numFmtId="0" fontId="75" fillId="0" borderId="68" xfId="13" applyFont="1" applyBorder="1" applyAlignment="1">
      <alignment horizontal="right" vertical="center"/>
    </xf>
    <xf numFmtId="0" fontId="75" fillId="0" borderId="68" xfId="13" applyFont="1" applyBorder="1" applyAlignment="1">
      <alignment horizontal="right" vertical="center" shrinkToFit="1"/>
    </xf>
    <xf numFmtId="0" fontId="75" fillId="0" borderId="23" xfId="13" applyFont="1" applyBorder="1" applyAlignment="1">
      <alignment horizontal="right" vertical="center"/>
    </xf>
    <xf numFmtId="0" fontId="81" fillId="0" borderId="84" xfId="13" applyFont="1" applyBorder="1" applyAlignment="1">
      <alignment horizontal="center" vertical="center"/>
    </xf>
    <xf numFmtId="0" fontId="81" fillId="0" borderId="103" xfId="13" applyFont="1" applyBorder="1" applyAlignment="1">
      <alignment horizontal="center" vertical="center"/>
    </xf>
    <xf numFmtId="0" fontId="84" fillId="0" borderId="0" xfId="14" applyFont="1">
      <alignment vertical="center"/>
    </xf>
    <xf numFmtId="0" fontId="81" fillId="0" borderId="41" xfId="14" applyFont="1" applyBorder="1">
      <alignment vertical="center"/>
    </xf>
    <xf numFmtId="0" fontId="75" fillId="0" borderId="0" xfId="14" applyFont="1">
      <alignment vertical="center"/>
    </xf>
    <xf numFmtId="0" fontId="84" fillId="0" borderId="0" xfId="13" applyFont="1" applyAlignment="1">
      <alignment horizontal="right" vertical="center"/>
    </xf>
    <xf numFmtId="0" fontId="81" fillId="0" borderId="0" xfId="13" applyFont="1" applyAlignment="1">
      <alignment horizontal="center" textRotation="255" shrinkToFit="1"/>
    </xf>
    <xf numFmtId="0" fontId="81" fillId="0" borderId="41" xfId="13" applyFont="1" applyBorder="1" applyAlignment="1">
      <alignment horizontal="center" vertical="center"/>
    </xf>
    <xf numFmtId="0" fontId="81" fillId="0" borderId="0" xfId="13" applyFont="1" applyAlignment="1">
      <alignment vertical="center"/>
    </xf>
    <xf numFmtId="0" fontId="13" fillId="0" borderId="73" xfId="0" applyFont="1" applyBorder="1" applyAlignment="1">
      <alignment vertical="center" shrinkToFit="1"/>
    </xf>
    <xf numFmtId="0" fontId="13" fillId="4" borderId="83" xfId="0" applyFont="1" applyFill="1" applyBorder="1" applyAlignment="1">
      <alignment horizontal="left" vertical="center"/>
    </xf>
    <xf numFmtId="0" fontId="67" fillId="0" borderId="0" xfId="13" applyFont="1" applyAlignment="1">
      <alignment horizontal="left" vertical="center" indent="1"/>
    </xf>
    <xf numFmtId="0" fontId="67" fillId="0" borderId="0" xfId="0" applyFont="1" applyAlignment="1">
      <alignment horizontal="center" vertical="center"/>
    </xf>
    <xf numFmtId="177" fontId="26" fillId="0" borderId="0" xfId="0" applyNumberFormat="1" applyFont="1" applyAlignment="1">
      <alignment vertical="center"/>
    </xf>
    <xf numFmtId="58" fontId="20" fillId="0" borderId="0" xfId="0" applyNumberFormat="1" applyFont="1" applyAlignment="1">
      <alignment horizontal="left" vertical="center"/>
    </xf>
    <xf numFmtId="58" fontId="26" fillId="0" borderId="0" xfId="0" applyNumberFormat="1" applyFont="1" applyAlignment="1">
      <alignment vertical="center"/>
    </xf>
    <xf numFmtId="0" fontId="38" fillId="0" borderId="0" xfId="0" applyFont="1" applyAlignment="1">
      <alignment horizontal="center" vertical="center"/>
    </xf>
    <xf numFmtId="0" fontId="20" fillId="0" borderId="0" xfId="0" applyFont="1" applyAlignment="1">
      <alignment horizontal="center" vertical="center"/>
    </xf>
    <xf numFmtId="0" fontId="58" fillId="0" borderId="18" xfId="0" applyFont="1" applyBorder="1" applyAlignment="1">
      <alignment horizontal="center" vertical="center"/>
    </xf>
    <xf numFmtId="0" fontId="58" fillId="0" borderId="24" xfId="0" applyFont="1" applyBorder="1" applyAlignment="1">
      <alignment horizontal="center" vertical="center"/>
    </xf>
    <xf numFmtId="0" fontId="0" fillId="0" borderId="10" xfId="0" applyBorder="1" applyAlignment="1">
      <alignment horizontal="left" vertical="center" shrinkToFit="1"/>
    </xf>
    <xf numFmtId="0" fontId="0" fillId="0" borderId="8" xfId="0" applyBorder="1" applyAlignment="1">
      <alignment horizontal="left" vertical="center" shrinkToFit="1"/>
    </xf>
    <xf numFmtId="0" fontId="0" fillId="0" borderId="12" xfId="0" applyBorder="1" applyAlignment="1">
      <alignment horizontal="left" vertical="center" shrinkToFit="1"/>
    </xf>
    <xf numFmtId="0" fontId="0" fillId="0" borderId="9" xfId="0" applyBorder="1" applyAlignment="1">
      <alignment horizontal="left" vertical="center" shrinkToFit="1"/>
    </xf>
    <xf numFmtId="0" fontId="11" fillId="0" borderId="86" xfId="11" applyBorder="1" applyAlignment="1">
      <alignment vertical="center"/>
    </xf>
    <xf numFmtId="0" fontId="11" fillId="0" borderId="22" xfId="11" applyBorder="1" applyAlignment="1">
      <alignment vertical="center"/>
    </xf>
    <xf numFmtId="0" fontId="11" fillId="0" borderId="14" xfId="11" applyBorder="1" applyAlignment="1">
      <alignment vertical="center" shrinkToFit="1"/>
    </xf>
    <xf numFmtId="0" fontId="11" fillId="0" borderId="23" xfId="11" applyBorder="1" applyAlignment="1">
      <alignment vertical="center" shrinkToFit="1"/>
    </xf>
    <xf numFmtId="0" fontId="8" fillId="0" borderId="1" xfId="0" applyFont="1" applyBorder="1" applyAlignment="1">
      <alignment horizontal="center" vertical="center" textRotation="255"/>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8" fillId="0" borderId="2" xfId="0" applyFont="1" applyBorder="1" applyAlignment="1">
      <alignment horizontal="center" vertical="center" textRotation="255"/>
    </xf>
    <xf numFmtId="0" fontId="11" fillId="0" borderId="10" xfId="11" applyBorder="1" applyAlignment="1">
      <alignment vertical="center"/>
    </xf>
    <xf numFmtId="0" fontId="0" fillId="0" borderId="8" xfId="0" applyBorder="1" applyAlignment="1">
      <alignment vertical="center"/>
    </xf>
    <xf numFmtId="0" fontId="11" fillId="0" borderId="12" xfId="11" applyBorder="1" applyAlignment="1">
      <alignment vertical="center"/>
    </xf>
    <xf numFmtId="0" fontId="0" fillId="0" borderId="9" xfId="0" applyBorder="1" applyAlignment="1">
      <alignment vertical="center"/>
    </xf>
    <xf numFmtId="0" fontId="0" fillId="0" borderId="3" xfId="0" applyBorder="1" applyAlignment="1">
      <alignment vertical="center" textRotation="255"/>
    </xf>
    <xf numFmtId="0" fontId="9" fillId="0" borderId="1" xfId="0" applyFont="1" applyBorder="1" applyAlignment="1">
      <alignment horizontal="center" vertical="center" textRotation="255"/>
    </xf>
    <xf numFmtId="0" fontId="0" fillId="0" borderId="2" xfId="0" applyBorder="1" applyAlignment="1">
      <alignment vertical="center" textRotation="255"/>
    </xf>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72" fillId="0" borderId="6" xfId="0" applyFont="1" applyBorder="1" applyAlignment="1">
      <alignment vertical="center" shrinkToFit="1"/>
    </xf>
    <xf numFmtId="0" fontId="73" fillId="0" borderId="20" xfId="0" applyFont="1" applyBorder="1" applyAlignment="1">
      <alignment vertical="center" shrinkToFit="1"/>
    </xf>
    <xf numFmtId="0" fontId="0" fillId="0" borderId="1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vertical="center" shrinkToFit="1"/>
    </xf>
    <xf numFmtId="0" fontId="0" fillId="0" borderId="21" xfId="0" applyBorder="1" applyAlignment="1">
      <alignment vertical="center" shrinkToFit="1"/>
    </xf>
    <xf numFmtId="0" fontId="0" fillId="0" borderId="8" xfId="0" applyBorder="1" applyAlignment="1">
      <alignment vertical="center" shrinkToFit="1"/>
    </xf>
    <xf numFmtId="0" fontId="0" fillId="0" borderId="22" xfId="0" applyBorder="1" applyAlignment="1">
      <alignment vertical="center" shrinkToFit="1"/>
    </xf>
    <xf numFmtId="0" fontId="0" fillId="0" borderId="65" xfId="0" applyBorder="1" applyAlignment="1">
      <alignment vertical="center" shrinkToFit="1"/>
    </xf>
    <xf numFmtId="0" fontId="0" fillId="0" borderId="69" xfId="0" applyBorder="1" applyAlignment="1">
      <alignment vertical="center" shrinkToFit="1"/>
    </xf>
    <xf numFmtId="0" fontId="0" fillId="0" borderId="86" xfId="0" applyBorder="1" applyAlignment="1">
      <alignment vertical="center" shrinkToFit="1"/>
    </xf>
    <xf numFmtId="0" fontId="0" fillId="0" borderId="15" xfId="0" applyBorder="1" applyAlignment="1">
      <alignment horizontal="left" vertical="center" shrinkToFit="1"/>
    </xf>
    <xf numFmtId="0" fontId="0" fillId="0" borderId="6" xfId="0" applyBorder="1" applyAlignment="1">
      <alignment horizontal="left" vertical="center" shrinkToFit="1"/>
    </xf>
    <xf numFmtId="0" fontId="11" fillId="0" borderId="88" xfId="11" applyBorder="1" applyAlignment="1">
      <alignment vertical="center" shrinkToFit="1"/>
    </xf>
    <xf numFmtId="0" fontId="11" fillId="0" borderId="65" xfId="11" applyBorder="1" applyAlignment="1">
      <alignment vertical="center" shrinkToFit="1"/>
    </xf>
    <xf numFmtId="0" fontId="13" fillId="0" borderId="18" xfId="0" applyFont="1" applyBorder="1" applyAlignment="1">
      <alignment vertical="center"/>
    </xf>
    <xf numFmtId="0" fontId="13" fillId="0" borderId="24" xfId="0" applyFont="1" applyBorder="1" applyAlignment="1">
      <alignment vertical="center"/>
    </xf>
    <xf numFmtId="0" fontId="0" fillId="0" borderId="88" xfId="0" applyBorder="1" applyAlignment="1">
      <alignment horizontal="left" vertical="center" shrinkToFit="1"/>
    </xf>
    <xf numFmtId="0" fontId="0" fillId="0" borderId="65" xfId="0" applyBorder="1" applyAlignment="1">
      <alignment horizontal="left" vertical="center" shrinkToFit="1"/>
    </xf>
    <xf numFmtId="0" fontId="0" fillId="0" borderId="14" xfId="0" applyBorder="1" applyAlignment="1">
      <alignment horizontal="left" vertical="center" shrinkToFit="1"/>
    </xf>
    <xf numFmtId="0" fontId="0" fillId="0" borderId="23" xfId="0" applyBorder="1" applyAlignment="1">
      <alignment horizontal="left" vertical="center" shrinkToFit="1"/>
    </xf>
    <xf numFmtId="0" fontId="0" fillId="0" borderId="13" xfId="0" applyBorder="1" applyAlignment="1">
      <alignment vertical="center" shrinkToFit="1"/>
    </xf>
    <xf numFmtId="0" fontId="0" fillId="0" borderId="20" xfId="0" applyBorder="1" applyAlignment="1">
      <alignment vertical="center" shrinkToFit="1"/>
    </xf>
    <xf numFmtId="0" fontId="14" fillId="0" borderId="12" xfId="0" applyFont="1" applyBorder="1" applyAlignment="1">
      <alignment horizontal="right" vertical="center"/>
    </xf>
    <xf numFmtId="0" fontId="14" fillId="0" borderId="9" xfId="0" applyFont="1" applyBorder="1" applyAlignment="1">
      <alignment horizontal="right" vertical="center"/>
    </xf>
    <xf numFmtId="0" fontId="8" fillId="6" borderId="31" xfId="0" applyFont="1" applyFill="1" applyBorder="1" applyAlignment="1">
      <alignment vertical="center" wrapText="1"/>
    </xf>
    <xf numFmtId="0" fontId="8" fillId="6" borderId="33" xfId="0" applyFont="1" applyFill="1" applyBorder="1" applyAlignment="1">
      <alignment vertical="center"/>
    </xf>
    <xf numFmtId="0" fontId="8" fillId="6" borderId="37" xfId="0" applyFont="1" applyFill="1" applyBorder="1" applyAlignment="1">
      <alignment vertical="center"/>
    </xf>
    <xf numFmtId="0" fontId="8" fillId="6" borderId="32" xfId="0" applyFont="1" applyFill="1" applyBorder="1" applyAlignment="1">
      <alignment vertical="center"/>
    </xf>
    <xf numFmtId="0" fontId="8" fillId="6" borderId="4" xfId="0" applyFont="1" applyFill="1" applyBorder="1" applyAlignment="1">
      <alignment vertical="center"/>
    </xf>
    <xf numFmtId="0" fontId="8" fillId="6" borderId="38" xfId="0" applyFont="1" applyFill="1" applyBorder="1" applyAlignment="1">
      <alignment vertical="center"/>
    </xf>
    <xf numFmtId="0" fontId="13" fillId="0" borderId="15" xfId="0" applyFont="1" applyBorder="1" applyAlignment="1">
      <alignment vertical="center"/>
    </xf>
    <xf numFmtId="0" fontId="13" fillId="0" borderId="6" xfId="0" applyFont="1" applyBorder="1" applyAlignment="1">
      <alignment vertical="center"/>
    </xf>
    <xf numFmtId="0" fontId="14" fillId="0" borderId="15" xfId="0" applyFont="1" applyBorder="1" applyAlignment="1">
      <alignment horizontal="right" vertical="center"/>
    </xf>
    <xf numFmtId="0" fontId="14" fillId="0" borderId="6" xfId="0" applyFont="1" applyBorder="1" applyAlignment="1">
      <alignment horizontal="right" vertical="center"/>
    </xf>
    <xf numFmtId="0" fontId="13" fillId="0" borderId="12" xfId="0" applyFont="1" applyBorder="1" applyAlignment="1">
      <alignment vertical="center"/>
    </xf>
    <xf numFmtId="0" fontId="13" fillId="0" borderId="9" xfId="0" applyFont="1" applyBorder="1" applyAlignment="1">
      <alignment vertical="center"/>
    </xf>
    <xf numFmtId="0" fontId="14" fillId="0" borderId="10" xfId="0" applyFont="1" applyBorder="1" applyAlignment="1">
      <alignment horizontal="right" vertical="center"/>
    </xf>
    <xf numFmtId="0" fontId="14" fillId="0" borderId="8" xfId="0" applyFont="1" applyBorder="1" applyAlignment="1">
      <alignment horizontal="right" vertical="center"/>
    </xf>
    <xf numFmtId="180" fontId="21" fillId="0" borderId="0" xfId="0" applyNumberFormat="1" applyFont="1" applyAlignment="1">
      <alignment horizontal="right" vertical="center"/>
    </xf>
    <xf numFmtId="0" fontId="22" fillId="0" borderId="0" xfId="0" applyFont="1" applyAlignment="1">
      <alignment horizontal="center" vertical="center"/>
    </xf>
    <xf numFmtId="0" fontId="26" fillId="0" borderId="0" xfId="0" applyFont="1" applyAlignment="1">
      <alignment horizontal="left" vertical="center" wrapText="1"/>
    </xf>
    <xf numFmtId="176" fontId="26" fillId="0" borderId="0" xfId="0" applyNumberFormat="1" applyFont="1" applyAlignment="1">
      <alignment horizontal="left" vertical="center"/>
    </xf>
    <xf numFmtId="180" fontId="26" fillId="0" borderId="0" xfId="0" applyNumberFormat="1" applyFont="1" applyAlignment="1">
      <alignment horizontal="distributed" vertical="center"/>
    </xf>
    <xf numFmtId="0" fontId="24" fillId="0" borderId="43" xfId="0" applyFont="1" applyBorder="1" applyAlignment="1">
      <alignment horizontal="center" vertical="center" textRotation="255"/>
    </xf>
    <xf numFmtId="0" fontId="20" fillId="0" borderId="0" xfId="0" applyFont="1" applyAlignment="1">
      <alignment horizontal="left" vertical="center"/>
    </xf>
    <xf numFmtId="58" fontId="26" fillId="0" borderId="0" xfId="0" applyNumberFormat="1" applyFont="1" applyAlignment="1">
      <alignment horizontal="distributed" vertical="center"/>
    </xf>
    <xf numFmtId="0" fontId="24" fillId="0" borderId="43" xfId="0" applyFont="1" applyBorder="1" applyAlignment="1">
      <alignment horizontal="center" vertical="center"/>
    </xf>
    <xf numFmtId="58" fontId="27" fillId="0" borderId="0" xfId="0" applyNumberFormat="1" applyFont="1" applyAlignment="1">
      <alignment horizontal="distributed" vertical="center"/>
    </xf>
    <xf numFmtId="180" fontId="23" fillId="0" borderId="0" xfId="0" applyNumberFormat="1" applyFont="1" applyAlignment="1">
      <alignment horizontal="center" vertical="center"/>
    </xf>
    <xf numFmtId="0" fontId="27" fillId="0" borderId="0" xfId="0" applyFont="1" applyAlignment="1">
      <alignment horizontal="left" wrapText="1"/>
    </xf>
    <xf numFmtId="0" fontId="27" fillId="0" borderId="47" xfId="0" applyFont="1" applyBorder="1" applyAlignment="1">
      <alignment horizontal="left" wrapText="1"/>
    </xf>
    <xf numFmtId="180" fontId="4" fillId="0" borderId="43" xfId="0" applyNumberFormat="1" applyFont="1" applyBorder="1" applyAlignment="1">
      <alignment horizontal="center" vertical="center"/>
    </xf>
    <xf numFmtId="180" fontId="30" fillId="0" borderId="0" xfId="0" applyNumberFormat="1" applyFont="1" applyAlignment="1">
      <alignment horizontal="right" vertical="center"/>
    </xf>
    <xf numFmtId="0" fontId="31" fillId="0" borderId="0" xfId="0" applyFont="1" applyAlignment="1">
      <alignment horizontal="center" vertical="center"/>
    </xf>
    <xf numFmtId="0" fontId="30" fillId="0" borderId="0" xfId="0" applyFont="1" applyAlignment="1">
      <alignment horizontal="center" vertical="center"/>
    </xf>
    <xf numFmtId="0" fontId="33" fillId="0" borderId="0" xfId="0" applyFont="1" applyAlignment="1">
      <alignment horizontal="left" vertical="center" wrapText="1" indent="1"/>
    </xf>
    <xf numFmtId="176" fontId="33" fillId="0" borderId="0" xfId="0" applyNumberFormat="1" applyFont="1" applyAlignment="1">
      <alignment horizontal="center" vertical="center" shrinkToFit="1"/>
    </xf>
    <xf numFmtId="58" fontId="4" fillId="0" borderId="43" xfId="0" applyNumberFormat="1" applyFont="1" applyBorder="1" applyAlignment="1">
      <alignment horizontal="center" vertical="center"/>
    </xf>
    <xf numFmtId="0" fontId="4" fillId="0" borderId="43" xfId="0" applyFont="1" applyBorder="1" applyAlignment="1">
      <alignment horizontal="center" vertical="center" wrapText="1"/>
    </xf>
    <xf numFmtId="0" fontId="4" fillId="0" borderId="45" xfId="0" applyFont="1" applyBorder="1" applyAlignment="1">
      <alignment horizontal="left" vertical="center" wrapText="1"/>
    </xf>
    <xf numFmtId="0" fontId="4" fillId="0" borderId="46" xfId="0" applyFont="1" applyBorder="1" applyAlignment="1">
      <alignment horizontal="left" vertical="center" wrapText="1"/>
    </xf>
    <xf numFmtId="0" fontId="4" fillId="0" borderId="0" xfId="0" applyFont="1" applyAlignment="1">
      <alignment horizontal="left" vertical="center" wrapText="1"/>
    </xf>
    <xf numFmtId="0" fontId="34" fillId="0" borderId="43" xfId="0" applyFont="1" applyBorder="1" applyAlignment="1">
      <alignment horizontal="center" vertical="center" shrinkToFit="1"/>
    </xf>
    <xf numFmtId="58" fontId="35" fillId="0" borderId="43" xfId="0" applyNumberFormat="1" applyFont="1" applyBorder="1" applyAlignment="1">
      <alignment horizontal="left" vertical="center" shrinkToFit="1"/>
    </xf>
    <xf numFmtId="0" fontId="4" fillId="0" borderId="43" xfId="0" applyFont="1" applyBorder="1" applyAlignment="1">
      <alignment vertical="center" shrinkToFit="1"/>
    </xf>
    <xf numFmtId="58" fontId="35" fillId="0" borderId="43" xfId="0" applyNumberFormat="1" applyFont="1" applyBorder="1" applyAlignment="1">
      <alignment horizontal="left" vertical="center"/>
    </xf>
    <xf numFmtId="0" fontId="4" fillId="0" borderId="43" xfId="0" applyFont="1" applyBorder="1" applyAlignment="1">
      <alignment vertical="center"/>
    </xf>
    <xf numFmtId="0" fontId="33" fillId="0" borderId="0" xfId="0" applyFont="1" applyAlignment="1">
      <alignment horizontal="left" vertical="center" indent="1" shrinkToFit="1"/>
    </xf>
    <xf numFmtId="0" fontId="4" fillId="0" borderId="43" xfId="0" applyFont="1" applyBorder="1" applyAlignment="1">
      <alignment horizontal="center" vertical="center"/>
    </xf>
    <xf numFmtId="0" fontId="4" fillId="0" borderId="45" xfId="0" applyFont="1" applyBorder="1" applyAlignment="1">
      <alignment horizontal="left" vertical="top"/>
    </xf>
    <xf numFmtId="0" fontId="4" fillId="0" borderId="46" xfId="0" applyFont="1" applyBorder="1" applyAlignment="1">
      <alignment horizontal="left" vertical="top"/>
    </xf>
    <xf numFmtId="0" fontId="78" fillId="0" borderId="97" xfId="13" applyFont="1" applyBorder="1" applyAlignment="1">
      <alignment horizontal="left" vertical="center"/>
    </xf>
    <xf numFmtId="0" fontId="78" fillId="0" borderId="39" xfId="13" applyFont="1" applyBorder="1" applyAlignment="1">
      <alignment horizontal="left" vertical="center"/>
    </xf>
    <xf numFmtId="0" fontId="78" fillId="0" borderId="98" xfId="13" applyFont="1" applyBorder="1" applyAlignment="1">
      <alignment horizontal="left" vertical="center"/>
    </xf>
    <xf numFmtId="0" fontId="75" fillId="6" borderId="18" xfId="13" applyFont="1" applyFill="1" applyBorder="1" applyAlignment="1">
      <alignment horizontal="left" vertical="center" shrinkToFit="1"/>
    </xf>
    <xf numFmtId="0" fontId="75" fillId="6" borderId="90" xfId="13" applyFont="1" applyFill="1" applyBorder="1" applyAlignment="1">
      <alignment horizontal="left" vertical="center" shrinkToFit="1"/>
    </xf>
    <xf numFmtId="0" fontId="75" fillId="6" borderId="24" xfId="13" applyFont="1" applyFill="1" applyBorder="1" applyAlignment="1">
      <alignment horizontal="left" vertical="center" shrinkToFit="1"/>
    </xf>
    <xf numFmtId="0" fontId="75" fillId="0" borderId="90" xfId="13" applyFont="1" applyBorder="1" applyAlignment="1">
      <alignment horizontal="left" vertical="center"/>
    </xf>
    <xf numFmtId="0" fontId="75" fillId="6" borderId="18" xfId="13" applyFont="1" applyFill="1" applyBorder="1" applyAlignment="1">
      <alignment horizontal="left" vertical="center" wrapText="1"/>
    </xf>
    <xf numFmtId="0" fontId="75" fillId="6" borderId="90" xfId="13" applyFont="1" applyFill="1" applyBorder="1" applyAlignment="1">
      <alignment horizontal="left" vertical="center" wrapText="1"/>
    </xf>
    <xf numFmtId="0" fontId="75" fillId="6" borderId="24" xfId="13" applyFont="1" applyFill="1" applyBorder="1" applyAlignment="1">
      <alignment horizontal="left" vertical="center" wrapText="1"/>
    </xf>
    <xf numFmtId="0" fontId="75" fillId="0" borderId="90" xfId="13" applyFont="1" applyBorder="1" applyAlignment="1">
      <alignment horizontal="left" vertical="center" wrapText="1"/>
    </xf>
    <xf numFmtId="0" fontId="75" fillId="6" borderId="87" xfId="13" applyFont="1" applyFill="1" applyBorder="1" applyAlignment="1">
      <alignment horizontal="left" vertical="center" wrapText="1"/>
    </xf>
    <xf numFmtId="0" fontId="75" fillId="6" borderId="0" xfId="13" applyFont="1" applyFill="1" applyAlignment="1">
      <alignment horizontal="left" vertical="center" wrapText="1"/>
    </xf>
    <xf numFmtId="0" fontId="75" fillId="6" borderId="73" xfId="13" applyFont="1" applyFill="1" applyBorder="1" applyAlignment="1">
      <alignment horizontal="left" vertical="center" wrapText="1"/>
    </xf>
    <xf numFmtId="0" fontId="75" fillId="6" borderId="32" xfId="13" applyFont="1" applyFill="1" applyBorder="1" applyAlignment="1">
      <alignment horizontal="left" vertical="center" wrapText="1"/>
    </xf>
    <xf numFmtId="0" fontId="75" fillId="6" borderId="4" xfId="13" applyFont="1" applyFill="1" applyBorder="1" applyAlignment="1">
      <alignment horizontal="left" vertical="center" wrapText="1"/>
    </xf>
    <xf numFmtId="0" fontId="75" fillId="6" borderId="102" xfId="13" applyFont="1" applyFill="1" applyBorder="1" applyAlignment="1">
      <alignment horizontal="left" vertical="center" wrapText="1"/>
    </xf>
    <xf numFmtId="0" fontId="75" fillId="0" borderId="11" xfId="13" applyFont="1" applyBorder="1" applyAlignment="1">
      <alignment horizontal="left" vertical="center"/>
    </xf>
    <xf numFmtId="0" fontId="75" fillId="0" borderId="7" xfId="13" applyFont="1" applyBorder="1" applyAlignment="1">
      <alignment horizontal="left" vertical="center"/>
    </xf>
    <xf numFmtId="0" fontId="78" fillId="0" borderId="72" xfId="13" applyFont="1" applyBorder="1" applyAlignment="1">
      <alignment horizontal="left" vertical="center" wrapText="1"/>
    </xf>
    <xf numFmtId="0" fontId="78" fillId="0" borderId="0" xfId="13" applyFont="1" applyAlignment="1">
      <alignment horizontal="left" vertical="center" wrapText="1"/>
    </xf>
    <xf numFmtId="0" fontId="78" fillId="0" borderId="72" xfId="13" applyFont="1" applyBorder="1" applyAlignment="1">
      <alignment horizontal="left" vertical="center"/>
    </xf>
    <xf numFmtId="0" fontId="78" fillId="0" borderId="0" xfId="13" applyFont="1" applyAlignment="1">
      <alignment horizontal="left" vertical="center"/>
    </xf>
    <xf numFmtId="0" fontId="75" fillId="0" borderId="68" xfId="13" applyFont="1" applyBorder="1" applyAlignment="1">
      <alignment horizontal="left" vertical="center"/>
    </xf>
    <xf numFmtId="0" fontId="75" fillId="0" borderId="8" xfId="13" applyFont="1" applyBorder="1" applyAlignment="1">
      <alignment horizontal="left" vertical="center"/>
    </xf>
    <xf numFmtId="0" fontId="75" fillId="0" borderId="68" xfId="13" applyFont="1" applyBorder="1" applyAlignment="1">
      <alignment horizontal="left" vertical="center" wrapText="1"/>
    </xf>
    <xf numFmtId="0" fontId="75" fillId="0" borderId="39" xfId="13" applyFont="1" applyBorder="1" applyAlignment="1">
      <alignment horizontal="left" vertical="center"/>
    </xf>
    <xf numFmtId="0" fontId="75" fillId="0" borderId="9" xfId="13" applyFont="1" applyBorder="1" applyAlignment="1">
      <alignment horizontal="left" vertical="center"/>
    </xf>
    <xf numFmtId="0" fontId="78" fillId="6" borderId="15" xfId="13" applyFont="1" applyFill="1" applyBorder="1" applyAlignment="1">
      <alignment vertical="center"/>
    </xf>
    <xf numFmtId="0" fontId="78" fillId="6" borderId="89" xfId="13" applyFont="1" applyFill="1" applyBorder="1" applyAlignment="1">
      <alignment vertical="center"/>
    </xf>
    <xf numFmtId="0" fontId="78" fillId="6" borderId="94" xfId="13" applyFont="1" applyFill="1" applyBorder="1" applyAlignment="1">
      <alignment vertical="center"/>
    </xf>
    <xf numFmtId="0" fontId="78" fillId="0" borderId="12" xfId="13" applyFont="1" applyBorder="1" applyAlignment="1">
      <alignment horizontal="left" vertical="center" wrapText="1"/>
    </xf>
    <xf numFmtId="0" fontId="78" fillId="0" borderId="39" xfId="13" applyFont="1" applyBorder="1" applyAlignment="1">
      <alignment horizontal="left" vertical="center" wrapText="1"/>
    </xf>
    <xf numFmtId="0" fontId="65" fillId="0" borderId="39" xfId="13" applyBorder="1" applyAlignment="1">
      <alignment vertical="center" wrapText="1"/>
    </xf>
    <xf numFmtId="0" fontId="65" fillId="0" borderId="98" xfId="13" applyBorder="1" applyAlignment="1">
      <alignment vertical="center" wrapText="1"/>
    </xf>
    <xf numFmtId="0" fontId="75" fillId="0" borderId="90" xfId="13" applyFont="1" applyBorder="1"/>
    <xf numFmtId="0" fontId="75" fillId="6" borderId="18" xfId="13" applyFont="1" applyFill="1" applyBorder="1" applyAlignment="1">
      <alignment vertical="center"/>
    </xf>
    <xf numFmtId="0" fontId="75" fillId="6" borderId="90" xfId="13" applyFont="1" applyFill="1" applyBorder="1" applyAlignment="1">
      <alignment vertical="center"/>
    </xf>
    <xf numFmtId="0" fontId="75" fillId="6" borderId="24" xfId="13" applyFont="1" applyFill="1" applyBorder="1" applyAlignment="1">
      <alignment vertical="center"/>
    </xf>
    <xf numFmtId="0" fontId="75" fillId="0" borderId="33" xfId="13" applyFont="1" applyBorder="1" applyAlignment="1">
      <alignment horizontal="left" vertical="center" wrapText="1"/>
    </xf>
    <xf numFmtId="0" fontId="75" fillId="6" borderId="15" xfId="13" applyFont="1" applyFill="1" applyBorder="1" applyAlignment="1">
      <alignment vertical="center"/>
    </xf>
    <xf numFmtId="0" fontId="75" fillId="6" borderId="89" xfId="13" applyFont="1" applyFill="1" applyBorder="1" applyAlignment="1">
      <alignment vertical="center"/>
    </xf>
    <xf numFmtId="0" fontId="75" fillId="6" borderId="94" xfId="13" applyFont="1" applyFill="1" applyBorder="1" applyAlignment="1">
      <alignment vertical="center"/>
    </xf>
    <xf numFmtId="0" fontId="75" fillId="0" borderId="10" xfId="13" applyFont="1" applyBorder="1" applyAlignment="1">
      <alignment vertical="center"/>
    </xf>
    <xf numFmtId="0" fontId="75" fillId="0" borderId="68" xfId="13" applyFont="1" applyBorder="1" applyAlignment="1">
      <alignment vertical="center"/>
    </xf>
    <xf numFmtId="0" fontId="75" fillId="0" borderId="8" xfId="13" applyFont="1" applyBorder="1" applyAlignment="1">
      <alignment vertical="center"/>
    </xf>
    <xf numFmtId="0" fontId="75" fillId="0" borderId="72" xfId="13" applyFont="1" applyBorder="1" applyAlignment="1">
      <alignment vertical="center"/>
    </xf>
    <xf numFmtId="0" fontId="75" fillId="0" borderId="0" xfId="13" applyFont="1" applyAlignment="1">
      <alignment vertical="center"/>
    </xf>
    <xf numFmtId="0" fontId="75" fillId="0" borderId="12" xfId="13" applyFont="1" applyBorder="1" applyAlignment="1">
      <alignment vertical="center"/>
    </xf>
    <xf numFmtId="0" fontId="75" fillId="0" borderId="39" xfId="13" applyFont="1" applyBorder="1" applyAlignment="1">
      <alignment vertical="center"/>
    </xf>
    <xf numFmtId="0" fontId="75" fillId="0" borderId="9" xfId="13" applyFont="1" applyBorder="1" applyAlignment="1">
      <alignment vertical="center"/>
    </xf>
    <xf numFmtId="0" fontId="75" fillId="0" borderId="97" xfId="13" applyFont="1" applyBorder="1" applyAlignment="1">
      <alignment vertical="center"/>
    </xf>
    <xf numFmtId="0" fontId="75" fillId="6" borderId="18" xfId="14" applyFont="1" applyFill="1" applyBorder="1">
      <alignment vertical="center"/>
    </xf>
    <xf numFmtId="0" fontId="75" fillId="6" borderId="90" xfId="14" applyFont="1" applyFill="1" applyBorder="1">
      <alignment vertical="center"/>
    </xf>
    <xf numFmtId="0" fontId="75" fillId="6" borderId="24" xfId="14" applyFont="1" applyFill="1" applyBorder="1">
      <alignment vertical="center"/>
    </xf>
    <xf numFmtId="0" fontId="75" fillId="0" borderId="24" xfId="14" applyFont="1" applyBorder="1">
      <alignment vertical="center"/>
    </xf>
    <xf numFmtId="0" fontId="75" fillId="0" borderId="19" xfId="14" applyFont="1" applyBorder="1">
      <alignment vertical="center"/>
    </xf>
    <xf numFmtId="0" fontId="75" fillId="0" borderId="19" xfId="13" applyFont="1" applyBorder="1" applyAlignment="1">
      <alignment vertical="center"/>
    </xf>
    <xf numFmtId="0" fontId="75" fillId="0" borderId="91" xfId="13" applyFont="1" applyBorder="1" applyAlignment="1">
      <alignment vertical="center"/>
    </xf>
    <xf numFmtId="0" fontId="75" fillId="0" borderId="32" xfId="13" applyFont="1" applyBorder="1" applyAlignment="1">
      <alignment horizontal="left" vertical="center"/>
    </xf>
    <xf numFmtId="0" fontId="75" fillId="0" borderId="102" xfId="13" applyFont="1" applyBorder="1" applyAlignment="1">
      <alignment horizontal="left" vertical="center"/>
    </xf>
    <xf numFmtId="0" fontId="75" fillId="0" borderId="97" xfId="13" applyFont="1" applyBorder="1" applyAlignment="1">
      <alignment horizontal="left" vertical="center"/>
    </xf>
    <xf numFmtId="0" fontId="75" fillId="0" borderId="98" xfId="13" applyFont="1" applyBorder="1" applyAlignment="1">
      <alignment horizontal="left" vertical="center"/>
    </xf>
    <xf numFmtId="0" fontId="75" fillId="0" borderId="10" xfId="13" applyFont="1" applyBorder="1" applyAlignment="1">
      <alignment vertical="center" wrapText="1"/>
    </xf>
    <xf numFmtId="0" fontId="75" fillId="0" borderId="68" xfId="13" applyFont="1" applyBorder="1" applyAlignment="1">
      <alignment vertical="center" wrapText="1"/>
    </xf>
    <xf numFmtId="0" fontId="75" fillId="0" borderId="8" xfId="13" applyFont="1" applyBorder="1" applyAlignment="1">
      <alignment vertical="center" wrapText="1"/>
    </xf>
    <xf numFmtId="0" fontId="75" fillId="0" borderId="62" xfId="13" applyFont="1" applyBorder="1" applyAlignment="1">
      <alignment horizontal="left" vertical="center" wrapText="1"/>
    </xf>
    <xf numFmtId="0" fontId="75" fillId="0" borderId="11" xfId="13" applyFont="1" applyBorder="1" applyAlignment="1">
      <alignment horizontal="left" vertical="center" wrapText="1"/>
    </xf>
    <xf numFmtId="0" fontId="75" fillId="0" borderId="12" xfId="13" applyFont="1" applyBorder="1" applyAlignment="1">
      <alignment vertical="center" wrapText="1"/>
    </xf>
    <xf numFmtId="0" fontId="75" fillId="0" borderId="39" xfId="13" applyFont="1" applyBorder="1" applyAlignment="1">
      <alignment vertical="center" wrapText="1"/>
    </xf>
    <xf numFmtId="0" fontId="75" fillId="0" borderId="9" xfId="13" applyFont="1" applyBorder="1" applyAlignment="1">
      <alignment vertical="center" wrapText="1"/>
    </xf>
    <xf numFmtId="0" fontId="75" fillId="0" borderId="97" xfId="13" applyFont="1" applyBorder="1" applyAlignment="1">
      <alignment horizontal="left" vertical="center" wrapText="1"/>
    </xf>
    <xf numFmtId="0" fontId="75" fillId="0" borderId="39" xfId="13" applyFont="1" applyBorder="1" applyAlignment="1">
      <alignment horizontal="left" vertical="center" wrapText="1"/>
    </xf>
    <xf numFmtId="0" fontId="65" fillId="0" borderId="101" xfId="13" applyBorder="1" applyAlignment="1">
      <alignment vertical="top"/>
    </xf>
    <xf numFmtId="0" fontId="65" fillId="0" borderId="7" xfId="13" applyBorder="1" applyAlignment="1">
      <alignment vertical="top"/>
    </xf>
    <xf numFmtId="0" fontId="75" fillId="0" borderId="64" xfId="13" applyFont="1" applyBorder="1" applyAlignment="1">
      <alignment horizontal="left" vertical="center" wrapText="1"/>
    </xf>
    <xf numFmtId="0" fontId="75" fillId="0" borderId="95" xfId="13" applyFont="1" applyBorder="1" applyAlignment="1">
      <alignment horizontal="left" vertical="center" wrapText="1"/>
    </xf>
    <xf numFmtId="0" fontId="75" fillId="0" borderId="10" xfId="13" applyFont="1" applyBorder="1" applyAlignment="1">
      <alignment horizontal="left" vertical="center" shrinkToFit="1"/>
    </xf>
    <xf numFmtId="0" fontId="65" fillId="0" borderId="8" xfId="13" applyBorder="1" applyAlignment="1">
      <alignment horizontal="left" vertical="center" shrinkToFit="1"/>
    </xf>
    <xf numFmtId="0" fontId="75" fillId="0" borderId="64" xfId="13" applyFont="1" applyBorder="1" applyAlignment="1">
      <alignment horizontal="left" vertical="center"/>
    </xf>
    <xf numFmtId="0" fontId="75" fillId="0" borderId="95" xfId="13" applyFont="1" applyBorder="1" applyAlignment="1">
      <alignment horizontal="left" vertical="center"/>
    </xf>
    <xf numFmtId="0" fontId="75" fillId="0" borderId="88" xfId="13" applyFont="1" applyBorder="1" applyAlignment="1">
      <alignment horizontal="left" vertical="center" shrinkToFit="1"/>
    </xf>
    <xf numFmtId="0" fontId="65" fillId="0" borderId="65" xfId="13" applyBorder="1" applyAlignment="1">
      <alignment horizontal="left" vertical="center" shrinkToFit="1"/>
    </xf>
    <xf numFmtId="0" fontId="75" fillId="0" borderId="88" xfId="13" applyFont="1" applyBorder="1" applyAlignment="1">
      <alignment horizontal="left" vertical="top"/>
    </xf>
    <xf numFmtId="0" fontId="75" fillId="0" borderId="65" xfId="13" applyFont="1" applyBorder="1" applyAlignment="1">
      <alignment horizontal="left" vertical="top"/>
    </xf>
    <xf numFmtId="0" fontId="65" fillId="0" borderId="87" xfId="13" applyBorder="1" applyAlignment="1">
      <alignment vertical="top"/>
    </xf>
    <xf numFmtId="0" fontId="65" fillId="0" borderId="73" xfId="13" applyBorder="1" applyAlignment="1">
      <alignment vertical="top"/>
    </xf>
    <xf numFmtId="0" fontId="75" fillId="0" borderId="65" xfId="13" applyFont="1" applyBorder="1" applyAlignment="1">
      <alignment horizontal="left" vertical="center" shrinkToFit="1"/>
    </xf>
    <xf numFmtId="0" fontId="75" fillId="0" borderId="17" xfId="13" applyFont="1" applyBorder="1" applyAlignment="1">
      <alignment horizontal="right" vertical="center" textRotation="255"/>
    </xf>
    <xf numFmtId="0" fontId="75" fillId="0" borderId="86" xfId="13" applyFont="1" applyBorder="1" applyAlignment="1">
      <alignment horizontal="right" vertical="center" textRotation="255"/>
    </xf>
    <xf numFmtId="0" fontId="75" fillId="0" borderId="69" xfId="13" applyFont="1" applyBorder="1" applyAlignment="1">
      <alignment horizontal="center" vertical="center" textRotation="255" shrinkToFit="1"/>
    </xf>
    <xf numFmtId="0" fontId="75" fillId="0" borderId="82" xfId="13" applyFont="1" applyBorder="1" applyAlignment="1">
      <alignment horizontal="center" vertical="center" textRotation="255" shrinkToFit="1"/>
    </xf>
    <xf numFmtId="0" fontId="75" fillId="0" borderId="21" xfId="13" applyFont="1" applyBorder="1" applyAlignment="1">
      <alignment horizontal="center" vertical="center" textRotation="255" shrinkToFit="1"/>
    </xf>
    <xf numFmtId="0" fontId="75" fillId="0" borderId="34" xfId="13" applyFont="1" applyBorder="1" applyAlignment="1">
      <alignment horizontal="right" vertical="center" textRotation="255"/>
    </xf>
    <xf numFmtId="0" fontId="75" fillId="6" borderId="15" xfId="13" applyFont="1" applyFill="1" applyBorder="1" applyAlignment="1">
      <alignment horizontal="left" vertical="center"/>
    </xf>
    <xf numFmtId="0" fontId="75" fillId="6" borderId="89" xfId="13" applyFont="1" applyFill="1" applyBorder="1" applyAlignment="1">
      <alignment horizontal="left" vertical="center"/>
    </xf>
    <xf numFmtId="0" fontId="75" fillId="6" borderId="94" xfId="13" applyFont="1" applyFill="1" applyBorder="1" applyAlignment="1">
      <alignment horizontal="left" vertical="center"/>
    </xf>
    <xf numFmtId="0" fontId="75" fillId="0" borderId="14" xfId="13" applyFont="1" applyBorder="1" applyAlignment="1">
      <alignment vertical="center"/>
    </xf>
    <xf numFmtId="0" fontId="75" fillId="0" borderId="23" xfId="13" applyFont="1" applyBorder="1" applyAlignment="1">
      <alignment vertical="center"/>
    </xf>
    <xf numFmtId="0" fontId="75" fillId="0" borderId="23" xfId="13" applyFont="1" applyBorder="1" applyAlignment="1">
      <alignment horizontal="center" vertical="center"/>
    </xf>
    <xf numFmtId="0" fontId="75" fillId="0" borderId="64" xfId="13" applyFont="1" applyBorder="1" applyAlignment="1">
      <alignment vertical="center"/>
    </xf>
    <xf numFmtId="0" fontId="75" fillId="0" borderId="95" xfId="13" applyFont="1" applyBorder="1" applyAlignment="1">
      <alignment vertical="center"/>
    </xf>
    <xf numFmtId="0" fontId="75" fillId="0" borderId="86" xfId="13" applyFont="1" applyBorder="1" applyAlignment="1">
      <alignment vertical="center"/>
    </xf>
    <xf numFmtId="0" fontId="75" fillId="0" borderId="22" xfId="13" applyFont="1" applyBorder="1" applyAlignment="1">
      <alignment vertical="center"/>
    </xf>
    <xf numFmtId="0" fontId="75" fillId="0" borderId="22" xfId="13" applyFont="1" applyBorder="1" applyAlignment="1">
      <alignment horizontal="center" vertical="center"/>
    </xf>
    <xf numFmtId="0" fontId="75" fillId="0" borderId="99" xfId="13" applyFont="1" applyBorder="1" applyAlignment="1">
      <alignment vertical="center"/>
    </xf>
    <xf numFmtId="0" fontId="75" fillId="0" borderId="65" xfId="13" applyFont="1" applyBorder="1" applyAlignment="1">
      <alignment vertical="center"/>
    </xf>
    <xf numFmtId="0" fontId="75" fillId="0" borderId="69" xfId="13" applyFont="1" applyBorder="1" applyAlignment="1">
      <alignment vertical="center"/>
    </xf>
    <xf numFmtId="0" fontId="75" fillId="0" borderId="17" xfId="13" applyFont="1" applyBorder="1" applyAlignment="1">
      <alignment vertical="center"/>
    </xf>
    <xf numFmtId="0" fontId="75" fillId="0" borderId="7" xfId="13" applyFont="1" applyBorder="1" applyAlignment="1">
      <alignment vertical="center"/>
    </xf>
    <xf numFmtId="0" fontId="75" fillId="0" borderId="21" xfId="13" applyFont="1" applyBorder="1" applyAlignment="1">
      <alignment vertical="center"/>
    </xf>
    <xf numFmtId="0" fontId="75" fillId="0" borderId="62" xfId="13" applyFont="1" applyBorder="1" applyAlignment="1">
      <alignment horizontal="center" vertical="center"/>
    </xf>
    <xf numFmtId="0" fontId="75" fillId="0" borderId="7" xfId="13" applyFont="1" applyBorder="1" applyAlignment="1">
      <alignment horizontal="center" vertical="center"/>
    </xf>
    <xf numFmtId="0" fontId="75" fillId="0" borderId="64" xfId="13" applyFont="1" applyBorder="1" applyAlignment="1">
      <alignment vertical="center" wrapText="1"/>
    </xf>
    <xf numFmtId="0" fontId="75" fillId="0" borderId="95" xfId="13" applyFont="1" applyBorder="1" applyAlignment="1">
      <alignment vertical="center" wrapText="1"/>
    </xf>
    <xf numFmtId="0" fontId="81" fillId="0" borderId="1" xfId="13" applyFont="1" applyBorder="1" applyAlignment="1">
      <alignment horizontal="center" vertical="center"/>
    </xf>
    <xf numFmtId="0" fontId="81" fillId="0" borderId="2" xfId="13" applyFont="1" applyBorder="1" applyAlignment="1">
      <alignment horizontal="center" vertical="center"/>
    </xf>
    <xf numFmtId="0" fontId="81" fillId="0" borderId="3" xfId="13" applyFont="1" applyBorder="1" applyAlignment="1">
      <alignment horizontal="center" vertical="center"/>
    </xf>
    <xf numFmtId="0" fontId="65" fillId="0" borderId="64" xfId="13" applyBorder="1" applyAlignment="1">
      <alignment horizontal="left" vertical="center" shrinkToFit="1"/>
    </xf>
    <xf numFmtId="0" fontId="65" fillId="0" borderId="95" xfId="13" applyBorder="1" applyAlignment="1">
      <alignment horizontal="left" vertical="center" shrinkToFit="1"/>
    </xf>
    <xf numFmtId="0" fontId="75" fillId="6" borderId="64" xfId="13" applyFont="1" applyFill="1" applyBorder="1" applyAlignment="1">
      <alignment horizontal="left" vertical="center"/>
    </xf>
    <xf numFmtId="0" fontId="75" fillId="6" borderId="8" xfId="13" applyFont="1" applyFill="1" applyBorder="1" applyAlignment="1">
      <alignment horizontal="left" vertical="center"/>
    </xf>
    <xf numFmtId="0" fontId="75" fillId="6" borderId="97" xfId="13" applyFont="1" applyFill="1" applyBorder="1" applyAlignment="1">
      <alignment horizontal="left" vertical="center"/>
    </xf>
    <xf numFmtId="0" fontId="75" fillId="6" borderId="9" xfId="13" applyFont="1" applyFill="1" applyBorder="1" applyAlignment="1">
      <alignment horizontal="left" vertical="center"/>
    </xf>
    <xf numFmtId="0" fontId="65" fillId="0" borderId="68" xfId="13" applyBorder="1" applyAlignment="1">
      <alignment horizontal="left" vertical="center" shrinkToFit="1"/>
    </xf>
    <xf numFmtId="0" fontId="75" fillId="6" borderId="6" xfId="13" applyFont="1" applyFill="1" applyBorder="1" applyAlignment="1">
      <alignment vertical="center"/>
    </xf>
    <xf numFmtId="0" fontId="75" fillId="6" borderId="20" xfId="13" applyFont="1" applyFill="1" applyBorder="1" applyAlignment="1">
      <alignment horizontal="center" vertical="center"/>
    </xf>
    <xf numFmtId="0" fontId="75" fillId="6" borderId="93" xfId="13" applyFont="1" applyFill="1" applyBorder="1" applyAlignment="1">
      <alignment horizontal="center" vertical="center"/>
    </xf>
    <xf numFmtId="0" fontId="75" fillId="6" borderId="94" xfId="13" applyFont="1" applyFill="1" applyBorder="1" applyAlignment="1">
      <alignment horizontal="center" vertical="center"/>
    </xf>
    <xf numFmtId="0" fontId="80" fillId="0" borderId="93" xfId="13" applyFont="1" applyBorder="1" applyAlignment="1">
      <alignment horizontal="left" vertical="center" shrinkToFit="1"/>
    </xf>
    <xf numFmtId="0" fontId="80" fillId="0" borderId="94" xfId="13" applyFont="1" applyBorder="1" applyAlignment="1">
      <alignment horizontal="left" vertical="center" shrinkToFit="1"/>
    </xf>
    <xf numFmtId="0" fontId="75" fillId="6" borderId="16" xfId="13" applyFont="1" applyFill="1" applyBorder="1" applyAlignment="1">
      <alignment horizontal="center" vertical="center" textRotation="255"/>
    </xf>
    <xf numFmtId="0" fontId="75" fillId="6" borderId="34" xfId="13" applyFont="1" applyFill="1" applyBorder="1" applyAlignment="1">
      <alignment horizontal="center" vertical="center" textRotation="255"/>
    </xf>
    <xf numFmtId="0" fontId="75" fillId="6" borderId="35" xfId="13" applyFont="1" applyFill="1" applyBorder="1" applyAlignment="1">
      <alignment horizontal="center" vertical="center" textRotation="255"/>
    </xf>
    <xf numFmtId="0" fontId="75" fillId="6" borderId="93" xfId="13" applyFont="1" applyFill="1" applyBorder="1" applyAlignment="1">
      <alignment horizontal="left" vertical="center"/>
    </xf>
    <xf numFmtId="0" fontId="75" fillId="6" borderId="6" xfId="13" applyFont="1" applyFill="1" applyBorder="1" applyAlignment="1">
      <alignment horizontal="left" vertical="center"/>
    </xf>
    <xf numFmtId="0" fontId="80" fillId="0" borderId="64" xfId="13" applyFont="1" applyBorder="1" applyAlignment="1">
      <alignment horizontal="left" vertical="center" shrinkToFit="1"/>
    </xf>
    <xf numFmtId="0" fontId="80" fillId="0" borderId="95" xfId="13" applyFont="1" applyBorder="1" applyAlignment="1">
      <alignment horizontal="left" vertical="center" shrinkToFit="1"/>
    </xf>
    <xf numFmtId="0" fontId="77" fillId="0" borderId="4" xfId="13" applyFont="1" applyBorder="1" applyAlignment="1">
      <alignment horizontal="center" vertical="center"/>
    </xf>
    <xf numFmtId="0" fontId="75" fillId="6" borderId="18" xfId="13" applyFont="1" applyFill="1" applyBorder="1" applyAlignment="1">
      <alignment horizontal="center" vertical="center"/>
    </xf>
    <xf numFmtId="0" fontId="75" fillId="6" borderId="90" xfId="13" applyFont="1" applyFill="1" applyBorder="1" applyAlignment="1">
      <alignment horizontal="center" vertical="center"/>
    </xf>
    <xf numFmtId="0" fontId="75" fillId="6" borderId="24" xfId="13" applyFont="1" applyFill="1" applyBorder="1" applyAlignment="1">
      <alignment horizontal="center" vertical="center"/>
    </xf>
    <xf numFmtId="180" fontId="75" fillId="0" borderId="91" xfId="13" applyNumberFormat="1" applyFont="1" applyBorder="1" applyAlignment="1">
      <alignment horizontal="left" vertical="center" wrapText="1"/>
    </xf>
    <xf numFmtId="180" fontId="75" fillId="0" borderId="90" xfId="13" applyNumberFormat="1" applyFont="1" applyBorder="1" applyAlignment="1">
      <alignment horizontal="left" vertical="center" wrapText="1"/>
    </xf>
    <xf numFmtId="0" fontId="79" fillId="0" borderId="91" xfId="13" applyFont="1" applyBorder="1" applyAlignment="1">
      <alignment horizontal="center" vertical="center"/>
    </xf>
    <xf numFmtId="0" fontId="79" fillId="0" borderId="92" xfId="13" applyFont="1" applyBorder="1" applyAlignment="1">
      <alignment horizontal="center" vertical="center"/>
    </xf>
    <xf numFmtId="0" fontId="78" fillId="0" borderId="87" xfId="13" applyFont="1" applyBorder="1" applyAlignment="1">
      <alignment horizontal="center" textRotation="255"/>
    </xf>
    <xf numFmtId="0" fontId="78" fillId="0" borderId="32" xfId="13" applyFont="1" applyBorder="1" applyAlignment="1">
      <alignment horizontal="center" textRotation="255"/>
    </xf>
    <xf numFmtId="0" fontId="79" fillId="0" borderId="91" xfId="13" applyFont="1" applyBorder="1" applyAlignment="1">
      <alignment horizontal="left" vertical="center" wrapText="1"/>
    </xf>
    <xf numFmtId="0" fontId="79" fillId="0" borderId="90" xfId="13" applyFont="1" applyBorder="1" applyAlignment="1">
      <alignment horizontal="left" vertical="center" wrapText="1"/>
    </xf>
    <xf numFmtId="0" fontId="79" fillId="0" borderId="92" xfId="13" applyFont="1" applyBorder="1" applyAlignment="1">
      <alignment horizontal="left" vertical="center" wrapText="1"/>
    </xf>
    <xf numFmtId="0" fontId="18" fillId="0" borderId="0" xfId="0" applyFont="1" applyAlignment="1">
      <alignment horizontal="center" vertical="center"/>
    </xf>
    <xf numFmtId="0" fontId="34" fillId="0" borderId="0" xfId="0" applyFont="1" applyAlignment="1">
      <alignment horizontal="left" vertical="center"/>
    </xf>
    <xf numFmtId="0" fontId="34" fillId="0" borderId="64" xfId="0" applyFont="1" applyBorder="1" applyAlignment="1">
      <alignment horizontal="left" vertical="center" wrapText="1" indent="1"/>
    </xf>
    <xf numFmtId="0" fontId="34" fillId="0" borderId="68" xfId="0" applyFont="1" applyBorder="1" applyAlignment="1">
      <alignment horizontal="left" vertical="center" wrapText="1" indent="1"/>
    </xf>
    <xf numFmtId="0" fontId="34" fillId="0" borderId="8" xfId="0" applyFont="1" applyBorder="1" applyAlignment="1">
      <alignment horizontal="left" vertical="center" wrapText="1" indent="1"/>
    </xf>
    <xf numFmtId="180" fontId="34" fillId="0" borderId="64" xfId="0" applyNumberFormat="1" applyFont="1" applyBorder="1" applyAlignment="1">
      <alignment horizontal="center" vertical="center"/>
    </xf>
    <xf numFmtId="180" fontId="34" fillId="0" borderId="68" xfId="0" applyNumberFormat="1" applyFont="1" applyBorder="1" applyAlignment="1">
      <alignment horizontal="center" vertical="center"/>
    </xf>
    <xf numFmtId="0" fontId="4" fillId="0" borderId="59"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59" xfId="0" applyFont="1" applyBorder="1" applyAlignment="1">
      <alignment horizontal="center" vertical="center"/>
    </xf>
    <xf numFmtId="0" fontId="4" fillId="0" borderId="65" xfId="0" applyFont="1" applyBorder="1" applyAlignment="1">
      <alignment horizontal="center" vertical="center"/>
    </xf>
    <xf numFmtId="9" fontId="4" fillId="0" borderId="64" xfId="0" applyNumberFormat="1" applyFont="1" applyBorder="1" applyAlignment="1">
      <alignment horizontal="center" vertical="center"/>
    </xf>
    <xf numFmtId="9" fontId="4" fillId="0" borderId="8" xfId="0" applyNumberFormat="1" applyFont="1" applyBorder="1" applyAlignment="1">
      <alignment horizontal="center" vertical="center"/>
    </xf>
    <xf numFmtId="0" fontId="41" fillId="0" borderId="63" xfId="0" applyFont="1" applyBorder="1" applyAlignment="1">
      <alignment horizontal="left" vertical="center"/>
    </xf>
    <xf numFmtId="0" fontId="41" fillId="0" borderId="59" xfId="0" applyFont="1" applyBorder="1" applyAlignment="1">
      <alignment vertical="top"/>
    </xf>
    <xf numFmtId="0" fontId="41" fillId="0" borderId="63" xfId="0" applyFont="1" applyBorder="1" applyAlignment="1">
      <alignment vertical="top"/>
    </xf>
    <xf numFmtId="0" fontId="41" fillId="0" borderId="65" xfId="0" applyFont="1" applyBorder="1" applyAlignment="1">
      <alignment vertical="top"/>
    </xf>
    <xf numFmtId="0" fontId="41" fillId="0" borderId="72" xfId="0" applyFont="1" applyBorder="1" applyAlignment="1">
      <alignment vertical="top"/>
    </xf>
    <xf numFmtId="0" fontId="41" fillId="0" borderId="0" xfId="0" applyFont="1" applyAlignment="1">
      <alignment vertical="top"/>
    </xf>
    <xf numFmtId="0" fontId="41" fillId="0" borderId="73" xfId="0" applyFont="1" applyBorder="1" applyAlignment="1">
      <alignment vertical="top"/>
    </xf>
    <xf numFmtId="0" fontId="41" fillId="0" borderId="62" xfId="0" applyFont="1" applyBorder="1" applyAlignment="1">
      <alignment vertical="top"/>
    </xf>
    <xf numFmtId="0" fontId="41" fillId="0" borderId="11" xfId="0" applyFont="1" applyBorder="1" applyAlignment="1">
      <alignment vertical="top"/>
    </xf>
    <xf numFmtId="0" fontId="41" fillId="0" borderId="7" xfId="0" applyFont="1" applyBorder="1" applyAlignment="1">
      <alignment vertical="top"/>
    </xf>
    <xf numFmtId="0" fontId="41" fillId="0" borderId="0" xfId="0" applyFont="1" applyAlignment="1">
      <alignment horizontal="left" vertical="center"/>
    </xf>
    <xf numFmtId="0" fontId="4" fillId="0" borderId="42" xfId="0" applyFont="1" applyBorder="1" applyAlignment="1">
      <alignment horizontal="left" vertical="center" shrinkToFit="1"/>
    </xf>
    <xf numFmtId="0" fontId="34" fillId="0" borderId="42" xfId="0" applyFont="1" applyBorder="1" applyAlignment="1">
      <alignment horizontal="left" vertical="center" shrinkToFit="1"/>
    </xf>
    <xf numFmtId="0" fontId="4" fillId="0" borderId="0" xfId="0" applyFont="1" applyAlignment="1">
      <alignment horizontal="left" vertical="center"/>
    </xf>
    <xf numFmtId="0" fontId="34" fillId="0" borderId="0" xfId="0" applyFont="1" applyAlignment="1">
      <alignment horizontal="left" vertical="center" shrinkToFit="1"/>
    </xf>
    <xf numFmtId="0" fontId="34" fillId="0" borderId="55" xfId="0" applyFont="1" applyBorder="1" applyAlignment="1">
      <alignment horizontal="left" vertical="center" shrinkToFit="1"/>
    </xf>
    <xf numFmtId="180" fontId="4" fillId="0" borderId="52" xfId="0" applyNumberFormat="1" applyFont="1" applyBorder="1" applyAlignment="1">
      <alignment horizontal="center" vertical="center"/>
    </xf>
    <xf numFmtId="180" fontId="4" fillId="0" borderId="0" xfId="0" applyNumberFormat="1" applyFont="1" applyAlignment="1">
      <alignment horizontal="center" vertical="center"/>
    </xf>
    <xf numFmtId="180" fontId="4" fillId="0" borderId="55" xfId="0" applyNumberFormat="1" applyFont="1" applyBorder="1" applyAlignment="1">
      <alignment horizontal="center" vertical="center"/>
    </xf>
    <xf numFmtId="0" fontId="41" fillId="0" borderId="44" xfId="0" applyFont="1" applyBorder="1" applyAlignment="1">
      <alignment horizontal="center" vertical="center"/>
    </xf>
    <xf numFmtId="0" fontId="41" fillId="0" borderId="45" xfId="0" applyFont="1" applyBorder="1" applyAlignment="1">
      <alignment horizontal="center" vertical="center"/>
    </xf>
    <xf numFmtId="0" fontId="41" fillId="0" borderId="46" xfId="0" applyFont="1" applyBorder="1" applyAlignment="1">
      <alignment horizontal="center" vertical="center"/>
    </xf>
    <xf numFmtId="0" fontId="41" fillId="0" borderId="0" xfId="0" applyFont="1" applyAlignment="1">
      <alignment vertical="center" wrapText="1"/>
    </xf>
    <xf numFmtId="0" fontId="4" fillId="0" borderId="0" xfId="0" applyFont="1" applyAlignment="1">
      <alignment vertical="center" wrapText="1"/>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51" xfId="0" applyFont="1" applyBorder="1" applyAlignment="1">
      <alignment horizontal="center" vertical="center" wrapText="1"/>
    </xf>
    <xf numFmtId="0" fontId="4" fillId="0" borderId="42" xfId="0" applyFont="1" applyBorder="1" applyAlignment="1">
      <alignment horizontal="center" vertical="center"/>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4" fillId="0" borderId="0" xfId="0" applyFont="1" applyAlignment="1">
      <alignment horizontal="center" vertical="center"/>
    </xf>
    <xf numFmtId="0" fontId="4" fillId="0" borderId="55" xfId="0" applyFont="1" applyBorder="1" applyAlignment="1">
      <alignment horizontal="center" vertical="center"/>
    </xf>
    <xf numFmtId="0" fontId="4" fillId="0" borderId="53" xfId="0" applyFont="1" applyBorder="1" applyAlignment="1">
      <alignment horizontal="center" vertical="center"/>
    </xf>
    <xf numFmtId="0" fontId="4" fillId="0" borderId="47" xfId="0" applyFont="1" applyBorder="1" applyAlignment="1">
      <alignment horizontal="center" vertical="center"/>
    </xf>
    <xf numFmtId="0" fontId="4" fillId="0" borderId="56" xfId="0" applyFont="1" applyBorder="1" applyAlignment="1">
      <alignment horizontal="center" vertical="center"/>
    </xf>
    <xf numFmtId="0" fontId="4" fillId="0" borderId="47" xfId="0" applyFont="1" applyBorder="1" applyAlignment="1">
      <alignment horizontal="left" vertical="center" shrinkToFit="1"/>
    </xf>
    <xf numFmtId="0" fontId="34" fillId="0" borderId="47" xfId="0" applyFont="1" applyBorder="1" applyAlignment="1">
      <alignment horizontal="left" vertical="center" shrinkToFit="1"/>
    </xf>
    <xf numFmtId="0" fontId="42" fillId="0" borderId="44" xfId="0" applyFont="1" applyBorder="1" applyAlignment="1">
      <alignment vertical="center"/>
    </xf>
    <xf numFmtId="0" fontId="42" fillId="0" borderId="45" xfId="0" applyFont="1" applyBorder="1" applyAlignment="1">
      <alignment vertical="center"/>
    </xf>
    <xf numFmtId="0" fontId="42" fillId="0" borderId="46" xfId="0" applyFont="1" applyBorder="1" applyAlignment="1">
      <alignment vertical="center"/>
    </xf>
    <xf numFmtId="0" fontId="42" fillId="0" borderId="44" xfId="0" applyFont="1" applyBorder="1" applyAlignment="1">
      <alignment vertical="center" shrinkToFit="1"/>
    </xf>
    <xf numFmtId="0" fontId="42" fillId="0" borderId="45" xfId="0" applyFont="1" applyBorder="1" applyAlignment="1">
      <alignment vertical="center" shrinkToFit="1"/>
    </xf>
    <xf numFmtId="0" fontId="42" fillId="0" borderId="46" xfId="0" applyFont="1" applyBorder="1" applyAlignment="1">
      <alignment vertical="center" shrinkToFit="1"/>
    </xf>
    <xf numFmtId="0" fontId="33" fillId="0" borderId="0" xfId="0" applyFont="1" applyAlignment="1">
      <alignment vertical="center" shrinkToFit="1"/>
    </xf>
    <xf numFmtId="0" fontId="4" fillId="0" borderId="0" xfId="0" applyFont="1" applyAlignment="1">
      <alignment vertical="center" shrinkToFit="1"/>
    </xf>
    <xf numFmtId="0" fontId="33" fillId="0" borderId="0" xfId="0" applyFont="1" applyAlignment="1">
      <alignment horizontal="left" vertical="center" shrinkToFit="1"/>
    </xf>
    <xf numFmtId="180" fontId="33" fillId="0" borderId="0" xfId="0" applyNumberFormat="1" applyFont="1" applyAlignment="1">
      <alignment horizontal="left" vertical="center"/>
    </xf>
    <xf numFmtId="192" fontId="33" fillId="0" borderId="0" xfId="0" applyNumberFormat="1" applyFont="1" applyAlignment="1">
      <alignment horizontal="left" vertical="center"/>
    </xf>
    <xf numFmtId="196" fontId="33" fillId="0" borderId="0" xfId="0" applyNumberFormat="1" applyFont="1" applyAlignment="1">
      <alignment horizontal="left" vertical="center"/>
    </xf>
    <xf numFmtId="0" fontId="30" fillId="0" borderId="59" xfId="0" applyFont="1" applyBorder="1" applyAlignment="1">
      <alignment horizontal="center" vertical="center"/>
    </xf>
    <xf numFmtId="0" fontId="30" fillId="0" borderId="65" xfId="0" applyFont="1" applyBorder="1" applyAlignment="1">
      <alignment horizontal="center" vertical="center"/>
    </xf>
    <xf numFmtId="0" fontId="30" fillId="0" borderId="62" xfId="0" applyFont="1" applyBorder="1" applyAlignment="1">
      <alignment horizontal="center" vertical="center"/>
    </xf>
    <xf numFmtId="0" fontId="30" fillId="0" borderId="7" xfId="0" applyFont="1" applyBorder="1" applyAlignment="1">
      <alignment horizontal="center" vertical="center"/>
    </xf>
    <xf numFmtId="0" fontId="30" fillId="0" borderId="59" xfId="0" applyFont="1" applyBorder="1" applyAlignment="1">
      <alignment horizontal="center" vertical="center" wrapText="1"/>
    </xf>
    <xf numFmtId="0" fontId="30" fillId="0" borderId="65" xfId="0" applyFont="1" applyBorder="1" applyAlignment="1">
      <alignment horizontal="center" vertical="center" wrapText="1"/>
    </xf>
    <xf numFmtId="0" fontId="30" fillId="0" borderId="62" xfId="0" applyFont="1" applyBorder="1" applyAlignment="1">
      <alignment horizontal="center" vertical="center" wrapText="1"/>
    </xf>
    <xf numFmtId="0" fontId="30" fillId="0" borderId="7" xfId="0" applyFont="1" applyBorder="1" applyAlignment="1">
      <alignment horizontal="center" vertical="center" wrapText="1"/>
    </xf>
    <xf numFmtId="0" fontId="58" fillId="0" borderId="64" xfId="13" applyFont="1" applyBorder="1" applyAlignment="1">
      <alignment horizontal="center" vertical="center" shrinkToFit="1"/>
    </xf>
    <xf numFmtId="0" fontId="58" fillId="0" borderId="8" xfId="13" applyFont="1" applyBorder="1" applyAlignment="1">
      <alignment horizontal="center" vertical="center" shrinkToFit="1"/>
    </xf>
    <xf numFmtId="180" fontId="58" fillId="0" borderId="64" xfId="13" applyNumberFormat="1" applyFont="1" applyBorder="1" applyAlignment="1">
      <alignment horizontal="center" vertical="center" shrinkToFit="1"/>
    </xf>
    <xf numFmtId="180" fontId="58" fillId="0" borderId="68" xfId="13" applyNumberFormat="1" applyFont="1" applyBorder="1" applyAlignment="1">
      <alignment horizontal="center" vertical="center" shrinkToFit="1"/>
    </xf>
    <xf numFmtId="180" fontId="58" fillId="0" borderId="8" xfId="13" applyNumberFormat="1" applyFont="1" applyBorder="1" applyAlignment="1">
      <alignment horizontal="center" vertical="center" shrinkToFit="1"/>
    </xf>
    <xf numFmtId="180" fontId="67" fillId="0" borderId="0" xfId="13" applyNumberFormat="1" applyFont="1" applyAlignment="1">
      <alignment horizontal="right" vertical="center"/>
    </xf>
    <xf numFmtId="0" fontId="70" fillId="0" borderId="0" xfId="13" applyFont="1" applyAlignment="1">
      <alignment horizontal="center" vertical="center"/>
    </xf>
    <xf numFmtId="0" fontId="67" fillId="0" borderId="0" xfId="13" applyFont="1" applyAlignment="1">
      <alignment horizontal="center" vertical="center"/>
    </xf>
    <xf numFmtId="0" fontId="69" fillId="0" borderId="0" xfId="13" applyFont="1" applyAlignment="1">
      <alignment horizontal="left" vertical="center"/>
    </xf>
    <xf numFmtId="0" fontId="69" fillId="0" borderId="0" xfId="13" applyFont="1" applyAlignment="1">
      <alignment horizontal="left" vertical="center" shrinkToFit="1"/>
    </xf>
    <xf numFmtId="0" fontId="58" fillId="0" borderId="64" xfId="13" applyFont="1" applyBorder="1" applyAlignment="1">
      <alignment horizontal="center" vertical="center" wrapText="1"/>
    </xf>
    <xf numFmtId="0" fontId="58" fillId="0" borderId="8" xfId="13" applyFont="1" applyBorder="1" applyAlignment="1">
      <alignment horizontal="center" vertical="center" wrapText="1"/>
    </xf>
    <xf numFmtId="0" fontId="58" fillId="0" borderId="68" xfId="13" applyFont="1" applyBorder="1" applyAlignment="1">
      <alignment horizontal="center" vertical="center" wrapText="1"/>
    </xf>
    <xf numFmtId="180" fontId="67" fillId="0" borderId="0" xfId="13" applyNumberFormat="1" applyFont="1" applyAlignment="1">
      <alignment horizontal="left" vertical="center"/>
    </xf>
    <xf numFmtId="180" fontId="4" fillId="0" borderId="0" xfId="0" applyNumberFormat="1" applyFont="1" applyAlignment="1">
      <alignment horizontal="right" vertical="center"/>
    </xf>
    <xf numFmtId="176" fontId="34" fillId="0" borderId="0" xfId="0" applyNumberFormat="1" applyFont="1" applyAlignment="1">
      <alignment horizontal="left"/>
    </xf>
    <xf numFmtId="180" fontId="34" fillId="0" borderId="0" xfId="0" applyNumberFormat="1" applyFont="1" applyAlignment="1">
      <alignment horizontal="left" vertical="center" shrinkToFit="1"/>
    </xf>
    <xf numFmtId="0" fontId="4" fillId="0" borderId="57" xfId="0" applyFont="1" applyBorder="1" applyAlignment="1">
      <alignment horizontal="center" vertical="center" shrinkToFit="1"/>
    </xf>
    <xf numFmtId="0" fontId="4" fillId="0" borderId="58" xfId="0" applyFont="1" applyBorder="1" applyAlignment="1">
      <alignment horizontal="center" vertical="center" shrinkToFit="1"/>
    </xf>
    <xf numFmtId="0" fontId="4" fillId="0" borderId="74" xfId="0" applyFont="1" applyBorder="1" applyAlignment="1">
      <alignment horizontal="left" vertical="center" shrinkToFit="1"/>
    </xf>
    <xf numFmtId="0" fontId="4" fillId="0" borderId="77" xfId="0" applyFont="1" applyBorder="1" applyAlignment="1">
      <alignment horizontal="left" vertical="center" shrinkToFit="1"/>
    </xf>
    <xf numFmtId="0" fontId="4" fillId="0" borderId="75" xfId="0" applyFont="1" applyBorder="1" applyAlignment="1">
      <alignment horizontal="left" vertical="center" shrinkToFit="1"/>
    </xf>
    <xf numFmtId="0" fontId="4" fillId="0" borderId="45" xfId="0" applyFont="1" applyBorder="1" applyAlignment="1">
      <alignment horizontal="left" vertical="center" shrinkToFit="1"/>
    </xf>
    <xf numFmtId="0" fontId="4" fillId="0" borderId="76" xfId="0" applyFont="1" applyBorder="1" applyAlignment="1">
      <alignment horizontal="left" vertical="center" shrinkToFit="1"/>
    </xf>
    <xf numFmtId="0" fontId="4" fillId="0" borderId="78" xfId="0" applyFont="1" applyBorder="1" applyAlignment="1">
      <alignment horizontal="left" vertical="center" shrinkToFit="1"/>
    </xf>
    <xf numFmtId="0" fontId="4" fillId="0" borderId="64" xfId="0" applyFont="1" applyBorder="1" applyAlignment="1">
      <alignment horizontal="left" vertical="center"/>
    </xf>
    <xf numFmtId="0" fontId="4" fillId="0" borderId="68"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vertical="top" wrapText="1"/>
    </xf>
    <xf numFmtId="0" fontId="4" fillId="0" borderId="59" xfId="0" applyFont="1" applyBorder="1" applyAlignment="1">
      <alignment horizontal="left" vertical="center" shrinkToFit="1"/>
    </xf>
    <xf numFmtId="0" fontId="4" fillId="0" borderId="65" xfId="0" applyFont="1" applyBorder="1" applyAlignment="1">
      <alignment horizontal="left" vertical="center" shrinkToFit="1"/>
    </xf>
    <xf numFmtId="0" fontId="4" fillId="0" borderId="72" xfId="0" applyFont="1" applyBorder="1" applyAlignment="1">
      <alignment horizontal="left" vertical="center" shrinkToFit="1"/>
    </xf>
    <xf numFmtId="0" fontId="4" fillId="0" borderId="73" xfId="0" applyFont="1" applyBorder="1" applyAlignment="1">
      <alignment horizontal="left" vertical="center" shrinkToFit="1"/>
    </xf>
    <xf numFmtId="0" fontId="4" fillId="0" borderId="62"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61" xfId="0" applyFont="1" applyBorder="1" applyAlignment="1">
      <alignment horizontal="left" vertical="center" wrapText="1"/>
    </xf>
    <xf numFmtId="0" fontId="4" fillId="0" borderId="42" xfId="0" applyFont="1" applyBorder="1" applyAlignment="1">
      <alignment horizontal="left" vertical="center" wrapText="1"/>
    </xf>
    <xf numFmtId="0" fontId="4" fillId="0" borderId="67" xfId="0" applyFont="1" applyBorder="1" applyAlignment="1">
      <alignment horizontal="left" vertical="center" wrapText="1"/>
    </xf>
    <xf numFmtId="0" fontId="4" fillId="0" borderId="62" xfId="0" applyFont="1" applyBorder="1" applyAlignment="1">
      <alignment horizontal="left" vertical="center" wrapText="1"/>
    </xf>
    <xf numFmtId="0" fontId="4" fillId="0" borderId="11" xfId="0" applyFont="1" applyBorder="1" applyAlignment="1">
      <alignment horizontal="left" vertical="center" wrapText="1"/>
    </xf>
    <xf numFmtId="0" fontId="4" fillId="0" borderId="7" xfId="0" applyFont="1" applyBorder="1" applyAlignment="1">
      <alignment horizontal="left" vertical="center" wrapText="1"/>
    </xf>
    <xf numFmtId="0" fontId="4" fillId="0" borderId="71" xfId="0" applyFont="1" applyBorder="1" applyAlignment="1">
      <alignment horizontal="left" vertical="center" wrapText="1"/>
    </xf>
    <xf numFmtId="0" fontId="4" fillId="0" borderId="21" xfId="0" applyFont="1" applyBorder="1" applyAlignment="1">
      <alignment horizontal="left" vertical="center" wrapText="1"/>
    </xf>
    <xf numFmtId="0" fontId="4" fillId="0" borderId="63" xfId="0" applyFont="1" applyBorder="1" applyAlignment="1">
      <alignment horizontal="center" vertical="center"/>
    </xf>
    <xf numFmtId="0" fontId="4" fillId="0" borderId="62"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5" fontId="34" fillId="0" borderId="0" xfId="0" applyNumberFormat="1" applyFont="1" applyAlignment="1">
      <alignment horizontal="left"/>
    </xf>
    <xf numFmtId="180" fontId="4" fillId="0" borderId="0" xfId="0" applyNumberFormat="1" applyFont="1" applyAlignment="1">
      <alignment horizontal="right"/>
    </xf>
    <xf numFmtId="0" fontId="4" fillId="0" borderId="22" xfId="0" applyFont="1" applyBorder="1" applyAlignment="1">
      <alignment horizontal="center" vertical="center" shrinkToFit="1"/>
    </xf>
    <xf numFmtId="0" fontId="4" fillId="0" borderId="59" xfId="0" applyFont="1" applyBorder="1" applyAlignment="1">
      <alignment horizontal="left" vertical="center" wrapText="1"/>
    </xf>
    <xf numFmtId="0" fontId="4" fillId="0" borderId="63" xfId="0" applyFont="1" applyBorder="1" applyAlignment="1">
      <alignment horizontal="left" vertical="center" wrapText="1"/>
    </xf>
    <xf numFmtId="0" fontId="4" fillId="0" borderId="65" xfId="0" applyFont="1" applyBorder="1" applyAlignment="1">
      <alignment horizontal="left" vertical="center" wrapText="1"/>
    </xf>
    <xf numFmtId="0" fontId="4" fillId="0" borderId="60" xfId="0" applyFont="1" applyBorder="1" applyAlignment="1">
      <alignment horizontal="left" vertical="center" wrapText="1"/>
    </xf>
    <xf numFmtId="0" fontId="4" fillId="0" borderId="47" xfId="0" applyFont="1" applyBorder="1" applyAlignment="1">
      <alignment horizontal="left" vertical="center" wrapText="1"/>
    </xf>
    <xf numFmtId="0" fontId="4" fillId="0" borderId="66" xfId="0" applyFont="1" applyBorder="1" applyAlignment="1">
      <alignment horizontal="left" vertical="center" wrapText="1"/>
    </xf>
    <xf numFmtId="0" fontId="4" fillId="0" borderId="69" xfId="0" applyFont="1" applyBorder="1" applyAlignment="1">
      <alignment horizontal="left" vertical="center" wrapText="1"/>
    </xf>
    <xf numFmtId="0" fontId="4" fillId="0" borderId="70" xfId="0" applyFont="1" applyBorder="1" applyAlignment="1">
      <alignment horizontal="left" vertical="center" wrapText="1"/>
    </xf>
    <xf numFmtId="0" fontId="33" fillId="0" borderId="0" xfId="0" applyFont="1" applyAlignment="1">
      <alignment horizontal="left" vertical="center"/>
    </xf>
    <xf numFmtId="49" fontId="33" fillId="0" borderId="0" xfId="0" applyNumberFormat="1" applyFont="1" applyAlignment="1">
      <alignment horizontal="right" vertical="center" shrinkToFit="1"/>
    </xf>
    <xf numFmtId="0" fontId="30" fillId="0" borderId="0" xfId="0" applyFont="1" applyAlignment="1">
      <alignment horizontal="left" vertical="top" wrapText="1"/>
    </xf>
    <xf numFmtId="0" fontId="30" fillId="0" borderId="0" xfId="0" applyFont="1" applyAlignment="1">
      <alignment horizontal="left" vertical="top"/>
    </xf>
    <xf numFmtId="199" fontId="33" fillId="0" borderId="0" xfId="0" applyNumberFormat="1" applyFont="1" applyAlignment="1">
      <alignment horizontal="left" vertical="center" shrinkToFit="1"/>
    </xf>
    <xf numFmtId="180" fontId="33" fillId="0" borderId="0" xfId="0" applyNumberFormat="1" applyFont="1" applyAlignment="1">
      <alignment horizontal="left" vertical="center" shrinkToFit="1"/>
    </xf>
    <xf numFmtId="180" fontId="33" fillId="0" borderId="0" xfId="0" applyNumberFormat="1" applyFont="1" applyAlignment="1">
      <alignment horizontal="right" vertical="center" shrinkToFit="1"/>
    </xf>
    <xf numFmtId="176" fontId="33" fillId="0" borderId="0" xfId="0" applyNumberFormat="1" applyFont="1" applyAlignment="1">
      <alignment horizontal="left" vertical="center"/>
    </xf>
    <xf numFmtId="0" fontId="43" fillId="0" borderId="0" xfId="0" applyFont="1" applyAlignment="1">
      <alignment horizontal="center" vertical="center"/>
    </xf>
    <xf numFmtId="0" fontId="44" fillId="0" borderId="0" xfId="0" applyFont="1" applyAlignment="1">
      <alignment horizontal="center" vertical="center"/>
    </xf>
    <xf numFmtId="58" fontId="30" fillId="0" borderId="0" xfId="0" applyNumberFormat="1" applyFont="1" applyAlignment="1">
      <alignment horizontal="left" vertical="center" wrapText="1"/>
    </xf>
    <xf numFmtId="0" fontId="4" fillId="0" borderId="0" xfId="0" applyFont="1" applyAlignment="1">
      <alignment horizontal="right" vertical="center"/>
    </xf>
    <xf numFmtId="0" fontId="34" fillId="0" borderId="0" xfId="0" applyFont="1" applyAlignment="1">
      <alignment horizontal="left" vertical="center" wrapText="1" shrinkToFit="1"/>
    </xf>
    <xf numFmtId="187" fontId="4" fillId="0" borderId="0" xfId="0" applyNumberFormat="1" applyFont="1" applyAlignment="1">
      <alignment horizontal="left" vertical="center"/>
    </xf>
    <xf numFmtId="180" fontId="20" fillId="0" borderId="0" xfId="0" applyNumberFormat="1" applyFont="1" applyAlignment="1">
      <alignment horizontal="right"/>
    </xf>
    <xf numFmtId="0" fontId="22" fillId="0" borderId="47" xfId="0" quotePrefix="1" applyFont="1" applyBorder="1" applyAlignment="1">
      <alignment horizontal="left"/>
    </xf>
    <xf numFmtId="0" fontId="22" fillId="0" borderId="47" xfId="0" applyFont="1" applyBorder="1" applyAlignment="1">
      <alignment horizontal="left"/>
    </xf>
    <xf numFmtId="58" fontId="21" fillId="0" borderId="0" xfId="0" applyNumberFormat="1" applyFont="1" applyAlignment="1">
      <alignment horizontal="distributed"/>
    </xf>
    <xf numFmtId="0" fontId="20" fillId="0" borderId="47" xfId="0" applyFont="1" applyBorder="1" applyAlignment="1">
      <alignment horizontal="center" vertical="center"/>
    </xf>
    <xf numFmtId="0" fontId="19" fillId="0" borderId="47" xfId="0" applyFont="1" applyBorder="1" applyAlignment="1">
      <alignment horizontal="left" vertical="center"/>
    </xf>
    <xf numFmtId="0" fontId="0" fillId="0" borderId="0" xfId="0" applyAlignment="1">
      <alignment vertical="center"/>
    </xf>
    <xf numFmtId="58" fontId="26" fillId="0" borderId="0" xfId="0" applyNumberFormat="1" applyFont="1" applyAlignment="1">
      <alignment horizontal="left" vertical="center" wrapText="1"/>
    </xf>
    <xf numFmtId="0" fontId="0" fillId="0" borderId="0" xfId="0" applyAlignment="1">
      <alignment horizontal="left" vertical="center" wrapText="1"/>
    </xf>
    <xf numFmtId="0" fontId="24" fillId="0" borderId="48" xfId="0" applyFont="1" applyBorder="1" applyAlignment="1">
      <alignment horizontal="center" vertical="center" textRotation="255"/>
    </xf>
    <xf numFmtId="0" fontId="24" fillId="0" borderId="49" xfId="0" applyFont="1" applyBorder="1" applyAlignment="1">
      <alignment horizontal="center" vertical="center" textRotation="255"/>
    </xf>
    <xf numFmtId="0" fontId="24" fillId="0" borderId="50" xfId="0" applyFont="1" applyBorder="1" applyAlignment="1">
      <alignment horizontal="center" vertical="center" textRotation="255"/>
    </xf>
    <xf numFmtId="0" fontId="38" fillId="0" borderId="0" xfId="0" applyFont="1" applyAlignment="1">
      <alignment horizontal="center" vertical="center"/>
    </xf>
    <xf numFmtId="182" fontId="37" fillId="0" borderId="53" xfId="0" applyNumberFormat="1" applyFont="1" applyBorder="1" applyAlignment="1">
      <alignment horizontal="right"/>
    </xf>
    <xf numFmtId="182" fontId="37" fillId="0" borderId="47" xfId="0" applyNumberFormat="1" applyFont="1" applyBorder="1" applyAlignment="1">
      <alignment horizontal="right"/>
    </xf>
    <xf numFmtId="183" fontId="24" fillId="0" borderId="47" xfId="0" applyNumberFormat="1" applyFont="1" applyBorder="1"/>
    <xf numFmtId="180" fontId="20" fillId="0" borderId="0" xfId="0" applyNumberFormat="1" applyFont="1" applyAlignment="1">
      <alignment horizontal="right" vertical="center"/>
    </xf>
    <xf numFmtId="176" fontId="26" fillId="0" borderId="0" xfId="0" applyNumberFormat="1" applyFont="1" applyAlignment="1">
      <alignment vertical="center"/>
    </xf>
    <xf numFmtId="184" fontId="20" fillId="0" borderId="0" xfId="0" quotePrefix="1" applyNumberFormat="1" applyFont="1" applyAlignment="1">
      <alignment horizontal="right" vertical="center"/>
    </xf>
    <xf numFmtId="184" fontId="20" fillId="0" borderId="0" xfId="0" applyNumberFormat="1" applyFont="1" applyAlignment="1">
      <alignment horizontal="right" vertical="center"/>
    </xf>
    <xf numFmtId="0" fontId="24" fillId="0" borderId="44" xfId="0" applyFont="1" applyBorder="1" applyAlignment="1">
      <alignment horizontal="left" vertical="top" wrapText="1"/>
    </xf>
    <xf numFmtId="0" fontId="24" fillId="0" borderId="45" xfId="0" applyFont="1" applyBorder="1" applyAlignment="1">
      <alignment horizontal="left" vertical="top"/>
    </xf>
    <xf numFmtId="0" fontId="24" fillId="0" borderId="46" xfId="0" applyFont="1" applyBorder="1" applyAlignment="1">
      <alignment horizontal="left" vertical="top"/>
    </xf>
    <xf numFmtId="185" fontId="26" fillId="0" borderId="0" xfId="0" applyNumberFormat="1" applyFont="1" applyAlignment="1">
      <alignment horizontal="center" vertical="center"/>
    </xf>
    <xf numFmtId="192" fontId="26" fillId="0" borderId="0" xfId="0" applyNumberFormat="1" applyFont="1" applyAlignment="1">
      <alignment vertical="center"/>
    </xf>
    <xf numFmtId="0" fontId="44" fillId="0" borderId="0" xfId="0" applyFont="1" applyAlignment="1">
      <alignment horizontal="center"/>
    </xf>
    <xf numFmtId="180" fontId="13" fillId="0" borderId="0" xfId="0" applyNumberFormat="1" applyFont="1" applyAlignment="1">
      <alignment horizontal="right"/>
    </xf>
    <xf numFmtId="0" fontId="46" fillId="0" borderId="0" xfId="0" applyFont="1" applyAlignment="1">
      <alignment horizontal="center"/>
    </xf>
    <xf numFmtId="0" fontId="13" fillId="0" borderId="0" xfId="0" applyFont="1" applyAlignment="1">
      <alignment horizontal="right" vertical="center"/>
    </xf>
    <xf numFmtId="0" fontId="4" fillId="0" borderId="0" xfId="0" applyFont="1" applyAlignment="1">
      <alignment horizontal="right"/>
    </xf>
    <xf numFmtId="58" fontId="47" fillId="0" borderId="0" xfId="0" applyNumberFormat="1" applyFont="1" applyAlignment="1">
      <alignment horizontal="right" shrinkToFit="1"/>
    </xf>
    <xf numFmtId="0" fontId="13" fillId="0" borderId="0" xfId="0" applyFont="1" applyAlignment="1">
      <alignment horizontal="left"/>
    </xf>
    <xf numFmtId="0" fontId="13" fillId="0" borderId="0" xfId="0" applyFont="1" applyAlignment="1">
      <alignment horizontal="center" shrinkToFit="1"/>
    </xf>
    <xf numFmtId="0" fontId="4" fillId="0" borderId="0" xfId="0" applyFont="1" applyAlignment="1">
      <alignment horizontal="center" shrinkToFit="1"/>
    </xf>
    <xf numFmtId="0" fontId="13" fillId="0" borderId="0" xfId="0" applyFont="1" applyAlignment="1">
      <alignment horizontal="left" vertical="top" wrapText="1"/>
    </xf>
    <xf numFmtId="0" fontId="47" fillId="0" borderId="0" xfId="0" applyFont="1" applyAlignment="1">
      <alignment horizontal="left" vertical="top" wrapText="1"/>
    </xf>
    <xf numFmtId="0" fontId="13" fillId="0" borderId="0" xfId="0" applyFont="1" applyAlignment="1">
      <alignment horizontal="left" vertical="center"/>
    </xf>
    <xf numFmtId="0" fontId="47" fillId="0" borderId="0" xfId="0" applyFont="1" applyAlignment="1">
      <alignment horizontal="left" vertical="center" shrinkToFit="1"/>
    </xf>
    <xf numFmtId="0" fontId="33" fillId="0" borderId="0" xfId="0" applyFont="1" applyAlignment="1">
      <alignment horizontal="left" vertical="center" wrapText="1"/>
    </xf>
    <xf numFmtId="0" fontId="85" fillId="0" borderId="0" xfId="0" applyFont="1" applyAlignment="1">
      <alignment horizontal="left" vertical="center" wrapText="1"/>
    </xf>
    <xf numFmtId="0" fontId="50" fillId="0" borderId="0" xfId="0" applyFont="1" applyAlignment="1">
      <alignment horizontal="left" vertical="center" wrapText="1"/>
    </xf>
    <xf numFmtId="191" fontId="30" fillId="0" borderId="0" xfId="0" applyNumberFormat="1" applyFont="1" applyAlignment="1" applyProtection="1">
      <alignment horizontal="right" vertical="center"/>
      <protection locked="0"/>
    </xf>
    <xf numFmtId="0" fontId="51" fillId="0" borderId="0" xfId="0" quotePrefix="1" applyFont="1" applyAlignment="1" applyProtection="1">
      <alignment horizontal="left" vertical="center" wrapText="1"/>
      <protection locked="0"/>
    </xf>
    <xf numFmtId="0" fontId="4" fillId="0" borderId="0" xfId="0" applyFont="1" applyAlignment="1">
      <alignment horizontal="left" vertical="center" shrinkToFit="1"/>
    </xf>
    <xf numFmtId="0" fontId="49" fillId="0" borderId="0" xfId="0" applyFont="1" applyAlignment="1">
      <alignment horizontal="center" vertical="center"/>
    </xf>
    <xf numFmtId="176" fontId="18" fillId="0" borderId="47" xfId="0" applyNumberFormat="1" applyFont="1" applyBorder="1" applyAlignment="1">
      <alignment horizontal="center"/>
    </xf>
    <xf numFmtId="0" fontId="43" fillId="0" borderId="0" xfId="0" applyFont="1" applyAlignment="1">
      <alignment horizontal="center"/>
    </xf>
    <xf numFmtId="0" fontId="43" fillId="0" borderId="0" xfId="0" applyFont="1" applyAlignment="1">
      <alignment horizontal="left" indent="1"/>
    </xf>
    <xf numFmtId="0" fontId="30" fillId="0" borderId="0" xfId="0" applyFont="1" applyAlignment="1">
      <alignment horizontal="center" vertical="center" wrapText="1"/>
    </xf>
    <xf numFmtId="0" fontId="43" fillId="0" borderId="0" xfId="0" applyFont="1" applyAlignment="1">
      <alignment horizontal="center" vertical="center" wrapText="1"/>
    </xf>
    <xf numFmtId="0" fontId="30" fillId="0" borderId="47" xfId="0" applyFont="1" applyBorder="1" applyAlignment="1">
      <alignment horizontal="left" vertical="center" indent="1"/>
    </xf>
    <xf numFmtId="0" fontId="30" fillId="0" borderId="0" xfId="0" applyFont="1"/>
    <xf numFmtId="0" fontId="52" fillId="0" borderId="0" xfId="0" applyFont="1" applyAlignment="1">
      <alignment horizontal="left" wrapText="1"/>
    </xf>
    <xf numFmtId="0" fontId="33" fillId="0" borderId="0" xfId="0" applyFont="1" applyAlignment="1">
      <alignment horizontal="left"/>
    </xf>
    <xf numFmtId="191" fontId="33" fillId="0" borderId="0" xfId="0" applyNumberFormat="1" applyFont="1" applyAlignment="1">
      <alignment horizontal="distributed" shrinkToFit="1"/>
    </xf>
    <xf numFmtId="183" fontId="30" fillId="0" borderId="0" xfId="0" applyNumberFormat="1" applyFont="1" applyAlignment="1">
      <alignment horizontal="right" vertical="center"/>
    </xf>
    <xf numFmtId="183" fontId="30" fillId="0" borderId="63" xfId="0" applyNumberFormat="1" applyFont="1" applyBorder="1" applyAlignment="1">
      <alignment horizontal="right" vertical="center"/>
    </xf>
    <xf numFmtId="195" fontId="30" fillId="0" borderId="47" xfId="0" applyNumberFormat="1" applyFont="1" applyBorder="1" applyAlignment="1">
      <alignment horizontal="left"/>
    </xf>
    <xf numFmtId="185" fontId="52" fillId="0" borderId="0" xfId="0" applyNumberFormat="1" applyFont="1" applyAlignment="1">
      <alignment horizontal="left" shrinkToFit="1"/>
    </xf>
    <xf numFmtId="191" fontId="33" fillId="0" borderId="0" xfId="0" applyNumberFormat="1" applyFont="1" applyAlignment="1">
      <alignment horizontal="distributed"/>
    </xf>
    <xf numFmtId="176" fontId="30" fillId="0" borderId="47" xfId="0" applyNumberFormat="1" applyFont="1" applyBorder="1" applyAlignment="1">
      <alignment horizontal="distributed"/>
    </xf>
    <xf numFmtId="0" fontId="30" fillId="0" borderId="42" xfId="0" applyFont="1" applyBorder="1" applyAlignment="1">
      <alignment horizontal="left" vertical="center" indent="1"/>
    </xf>
    <xf numFmtId="0" fontId="30" fillId="0" borderId="47" xfId="0" applyFont="1" applyBorder="1" applyAlignment="1">
      <alignment horizontal="left" vertical="center"/>
    </xf>
    <xf numFmtId="0" fontId="30" fillId="0" borderId="0" xfId="0" applyFont="1" applyAlignment="1">
      <alignment horizontal="left"/>
    </xf>
    <xf numFmtId="185" fontId="52" fillId="0" borderId="0" xfId="0" applyNumberFormat="1" applyFont="1" applyAlignment="1">
      <alignment horizontal="left"/>
    </xf>
    <xf numFmtId="180" fontId="33" fillId="0" borderId="0" xfId="0" applyNumberFormat="1" applyFont="1" applyAlignment="1">
      <alignment horizontal="distributed"/>
    </xf>
    <xf numFmtId="191" fontId="30" fillId="0" borderId="0" xfId="0" applyNumberFormat="1" applyFont="1" applyAlignment="1">
      <alignment horizontal="center"/>
    </xf>
    <xf numFmtId="0" fontId="56" fillId="0" borderId="0" xfId="0" applyFont="1" applyAlignment="1">
      <alignment horizontal="center" vertical="center"/>
    </xf>
    <xf numFmtId="0" fontId="30" fillId="0" borderId="0" xfId="0" applyFont="1" applyAlignment="1">
      <alignment horizontal="left" vertical="center"/>
    </xf>
    <xf numFmtId="0" fontId="30" fillId="0" borderId="0" xfId="0" applyFont="1" applyAlignment="1">
      <alignment horizontal="left" vertical="center" indent="1"/>
    </xf>
    <xf numFmtId="0" fontId="33" fillId="0" borderId="0" xfId="0" applyFont="1" applyAlignment="1">
      <alignment horizontal="left" vertical="center" wrapText="1" indent="1" shrinkToFit="1"/>
    </xf>
    <xf numFmtId="0" fontId="4" fillId="0" borderId="0" xfId="0" applyFont="1" applyAlignment="1">
      <alignment wrapText="1"/>
    </xf>
    <xf numFmtId="185" fontId="33" fillId="0" borderId="0" xfId="0" applyNumberFormat="1" applyFont="1" applyAlignment="1">
      <alignment horizontal="left" vertical="center" indent="1" shrinkToFit="1"/>
    </xf>
    <xf numFmtId="185" fontId="4" fillId="0" borderId="0" xfId="0" applyNumberFormat="1" applyFont="1" applyAlignment="1">
      <alignment horizontal="left" vertical="center" indent="1" shrinkToFit="1"/>
    </xf>
    <xf numFmtId="191" fontId="33" fillId="0" borderId="0" xfId="0" applyNumberFormat="1" applyFont="1" applyAlignment="1">
      <alignment horizontal="left" vertical="center" indent="1"/>
    </xf>
    <xf numFmtId="192" fontId="33" fillId="0" borderId="0" xfId="0" applyNumberFormat="1" applyFont="1" applyAlignment="1">
      <alignment horizontal="left" vertical="center" indent="1" shrinkToFit="1"/>
    </xf>
    <xf numFmtId="192" fontId="4" fillId="0" borderId="0" xfId="0" applyNumberFormat="1" applyFont="1" applyAlignment="1">
      <alignment horizontal="left" vertical="center" indent="1" shrinkToFit="1"/>
    </xf>
  </cellXfs>
  <cellStyles count="15">
    <cellStyle name="STYL0 - ｽﾀｲﾙ1" xfId="1" xr:uid="{00000000-0005-0000-0000-000000000000}"/>
    <cellStyle name="STYL1 - ｽﾀｲﾙ2" xfId="2" xr:uid="{00000000-0005-0000-0000-000001000000}"/>
    <cellStyle name="STYL2 - ｽﾀｲﾙ3" xfId="3" xr:uid="{00000000-0005-0000-0000-000002000000}"/>
    <cellStyle name="STYL3 - ｽﾀｲﾙ4" xfId="4" xr:uid="{00000000-0005-0000-0000-000003000000}"/>
    <cellStyle name="STYL4 - ｽﾀｲﾙ5" xfId="5" xr:uid="{00000000-0005-0000-0000-000004000000}"/>
    <cellStyle name="STYL5 - ｽﾀｲﾙ6" xfId="6" xr:uid="{00000000-0005-0000-0000-000005000000}"/>
    <cellStyle name="STYL6 - ｽﾀｲﾙ7" xfId="7" xr:uid="{00000000-0005-0000-0000-000006000000}"/>
    <cellStyle name="STYL7 - ｽﾀｲﾙ8" xfId="8" xr:uid="{00000000-0005-0000-0000-000007000000}"/>
    <cellStyle name="ハイパーリンク" xfId="11" builtinId="8"/>
    <cellStyle name="桁区切り" xfId="12" builtinId="6"/>
    <cellStyle name="標準" xfId="0" builtinId="0"/>
    <cellStyle name="標準 2" xfId="9" xr:uid="{00000000-0005-0000-0000-000009000000}"/>
    <cellStyle name="標準 3" xfId="10" xr:uid="{00000000-0005-0000-0000-00000A000000}"/>
    <cellStyle name="標準 4" xfId="13" xr:uid="{53FDACED-84FB-4C1B-B7AB-148485D90654}"/>
    <cellStyle name="標準_14事前協議チェックシート土木工事" xfId="14" xr:uid="{6B47B5E6-3197-4D32-B9B3-0FD6595382F2}"/>
  </cellStyles>
  <dxfs count="43">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fill>
        <patternFill patternType="none">
          <bgColor auto="1"/>
        </patternFill>
      </fill>
    </dxf>
    <dxf>
      <numFmt numFmtId="200" formatCode="&quot;令&quot;&quot;和&quot;&quot;元&quot;&quot;年&quot;m&quot;月&quot;d&quot;日&quot;&quot;現&quot;&quot;在&quot;"/>
      <fill>
        <patternFill patternType="none">
          <bgColor auto="1"/>
        </patternFill>
      </fill>
    </dxf>
  </dxfs>
  <tableStyles count="0" defaultTableStyle="TableStyleMedium2" defaultPivotStyle="PivotStyleLight16"/>
  <colors>
    <mruColors>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0.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1.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2.xml.rels><?xml version="1.0" encoding="UTF-8" standalone="yes"?>
<Relationships xmlns="http://schemas.openxmlformats.org/package/2006/relationships"><Relationship Id="rId2" Type="http://schemas.openxmlformats.org/officeDocument/2006/relationships/hyperlink" Target="#&#27096;&#24335;&#19968;&#35239;&#20837;&#21147;&#65404;&#65392;&#65412;!A1"/><Relationship Id="rId1" Type="http://schemas.openxmlformats.org/officeDocument/2006/relationships/hyperlink" Target="#&#20837;&#21147;&#65404;&#65392;&#65412;!A1"/></Relationships>
</file>

<file path=xl/drawings/_rels/drawing13.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4.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5.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6.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7.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8.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9.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2.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20.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21.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22.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23.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3.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4.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5.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6.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7.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8.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9.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drawing1.xml><?xml version="1.0" encoding="utf-8"?>
<xdr:wsDr xmlns:xdr="http://schemas.openxmlformats.org/drawingml/2006/spreadsheetDrawing" xmlns:a="http://schemas.openxmlformats.org/drawingml/2006/main">
  <xdr:twoCellAnchor>
    <xdr:from>
      <xdr:col>6</xdr:col>
      <xdr:colOff>234315</xdr:colOff>
      <xdr:row>34</xdr:row>
      <xdr:rowOff>37465</xdr:rowOff>
    </xdr:from>
    <xdr:to>
      <xdr:col>8</xdr:col>
      <xdr:colOff>502285</xdr:colOff>
      <xdr:row>34</xdr:row>
      <xdr:rowOff>276225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311515" y="8971915"/>
          <a:ext cx="1163320" cy="238760"/>
        </a:xfrm>
        <a:prstGeom prst="rect">
          <a:avLst/>
        </a:prstGeom>
        <a:solidFill>
          <a:srgbClr val="FFFF00"/>
        </a:solidFill>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当　　初</a:t>
          </a:r>
        </a:p>
      </xdr:txBody>
    </xdr:sp>
    <xdr:clientData/>
  </xdr:twoCellAnchor>
  <xdr:twoCellAnchor>
    <xdr:from>
      <xdr:col>8</xdr:col>
      <xdr:colOff>902335</xdr:colOff>
      <xdr:row>34</xdr:row>
      <xdr:rowOff>37465</xdr:rowOff>
    </xdr:from>
    <xdr:to>
      <xdr:col>9</xdr:col>
      <xdr:colOff>1106170</xdr:colOff>
      <xdr:row>34</xdr:row>
      <xdr:rowOff>274320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874885" y="8971915"/>
          <a:ext cx="1165860" cy="236855"/>
        </a:xfrm>
        <a:prstGeom prst="rect">
          <a:avLst/>
        </a:prstGeom>
        <a:solidFill>
          <a:srgbClr val="FFC000"/>
        </a:solidFill>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solidFill>
                <a:srgbClr val="FF0000"/>
              </a:solidFill>
            </a:rPr>
            <a:t>変　　更</a:t>
          </a:r>
        </a:p>
      </xdr:txBody>
    </xdr:sp>
    <xdr:clientData/>
  </xdr:twoCellAnchor>
  <xdr:twoCellAnchor>
    <xdr:from>
      <xdr:col>4</xdr:col>
      <xdr:colOff>2162810</xdr:colOff>
      <xdr:row>3</xdr:row>
      <xdr:rowOff>10160</xdr:rowOff>
    </xdr:from>
    <xdr:to>
      <xdr:col>4</xdr:col>
      <xdr:colOff>3576320</xdr:colOff>
      <xdr:row>3</xdr:row>
      <xdr:rowOff>242570</xdr:rowOff>
    </xdr:to>
    <xdr:sp macro="" textlink="">
      <xdr:nvSpPr>
        <xdr:cNvPr id="6" name="テキスト 6">
          <a:extLst>
            <a:ext uri="{FF2B5EF4-FFF2-40B4-BE49-F238E27FC236}">
              <a16:creationId xmlns:a16="http://schemas.microsoft.com/office/drawing/2014/main" id="{00000000-0008-0000-0000-000006000000}"/>
            </a:ext>
          </a:extLst>
        </xdr:cNvPr>
        <xdr:cNvSpPr txBox="1"/>
      </xdr:nvSpPr>
      <xdr:spPr>
        <a:xfrm>
          <a:off x="4772660" y="796925"/>
          <a:ext cx="1413510" cy="23241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t>契約後5日以内</a:t>
          </a:r>
        </a:p>
      </xdr:txBody>
    </xdr:sp>
    <xdr:clientData/>
  </xdr:twoCellAnchor>
  <xdr:twoCellAnchor>
    <xdr:from>
      <xdr:col>4</xdr:col>
      <xdr:colOff>2158365</xdr:colOff>
      <xdr:row>4</xdr:row>
      <xdr:rowOff>28575</xdr:rowOff>
    </xdr:from>
    <xdr:to>
      <xdr:col>4</xdr:col>
      <xdr:colOff>3571875</xdr:colOff>
      <xdr:row>4</xdr:row>
      <xdr:rowOff>233045</xdr:rowOff>
    </xdr:to>
    <xdr:sp macro="" textlink="">
      <xdr:nvSpPr>
        <xdr:cNvPr id="7" name="テキスト 7">
          <a:extLst>
            <a:ext uri="{FF2B5EF4-FFF2-40B4-BE49-F238E27FC236}">
              <a16:creationId xmlns:a16="http://schemas.microsoft.com/office/drawing/2014/main" id="{00000000-0008-0000-0000-000007000000}"/>
            </a:ext>
          </a:extLst>
        </xdr:cNvPr>
        <xdr:cNvSpPr txBox="1"/>
      </xdr:nvSpPr>
      <xdr:spPr>
        <a:xfrm>
          <a:off x="4768215" y="1038225"/>
          <a:ext cx="1413510" cy="20447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t>契約後7日以内</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0</xdr:colOff>
      <xdr:row>17</xdr:row>
      <xdr:rowOff>0</xdr:rowOff>
    </xdr:from>
    <xdr:to>
      <xdr:col>14</xdr:col>
      <xdr:colOff>158804</xdr:colOff>
      <xdr:row>20</xdr:row>
      <xdr:rowOff>179373</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900-000002000000}"/>
            </a:ext>
          </a:extLst>
        </xdr:cNvPr>
        <xdr:cNvSpPr txBox="1"/>
      </xdr:nvSpPr>
      <xdr:spPr>
        <a:xfrm>
          <a:off x="7515225" y="3771900"/>
          <a:ext cx="1530404" cy="865173"/>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10</xdr:col>
      <xdr:colOff>291353</xdr:colOff>
      <xdr:row>9</xdr:row>
      <xdr:rowOff>123264</xdr:rowOff>
    </xdr:from>
    <xdr:to>
      <xdr:col>12</xdr:col>
      <xdr:colOff>450157</xdr:colOff>
      <xdr:row>11</xdr:row>
      <xdr:rowOff>257814</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7158878" y="2075889"/>
          <a:ext cx="1530404" cy="104895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13</xdr:col>
      <xdr:colOff>219075</xdr:colOff>
      <xdr:row>20</xdr:row>
      <xdr:rowOff>161925</xdr:rowOff>
    </xdr:from>
    <xdr:to>
      <xdr:col>15</xdr:col>
      <xdr:colOff>373380</xdr:colOff>
      <xdr:row>24</xdr:row>
      <xdr:rowOff>10160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6791325" y="4088765"/>
          <a:ext cx="1525905" cy="71310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1</xdr:col>
      <xdr:colOff>704850</xdr:colOff>
      <xdr:row>72</xdr:row>
      <xdr:rowOff>114300</xdr:rowOff>
    </xdr:from>
    <xdr:to>
      <xdr:col>9</xdr:col>
      <xdr:colOff>629285</xdr:colOff>
      <xdr:row>79</xdr:row>
      <xdr:rowOff>9525</xdr:rowOff>
    </xdr:to>
    <xdr:sp macro="" textlink="">
      <xdr:nvSpPr>
        <xdr:cNvPr id="3" name="大かっこ 2">
          <a:extLst>
            <a:ext uri="{FF2B5EF4-FFF2-40B4-BE49-F238E27FC236}">
              <a16:creationId xmlns:a16="http://schemas.microsoft.com/office/drawing/2014/main" id="{00000000-0008-0000-0B00-000003000000}"/>
            </a:ext>
          </a:extLst>
        </xdr:cNvPr>
        <xdr:cNvSpPr/>
      </xdr:nvSpPr>
      <xdr:spPr>
        <a:xfrm>
          <a:off x="847725" y="15634970"/>
          <a:ext cx="3963035" cy="1095375"/>
        </a:xfrm>
        <a:prstGeom prst="bracketPair">
          <a:avLst/>
        </a:prstGeom>
        <a:ln>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13</xdr:col>
      <xdr:colOff>343535</xdr:colOff>
      <xdr:row>63</xdr:row>
      <xdr:rowOff>86360</xdr:rowOff>
    </xdr:from>
    <xdr:to>
      <xdr:col>15</xdr:col>
      <xdr:colOff>497205</xdr:colOff>
      <xdr:row>67</xdr:row>
      <xdr:rowOff>104775</xdr:rowOff>
    </xdr:to>
    <xdr:sp macro="" textlink="">
      <xdr:nvSpPr>
        <xdr:cNvPr id="4" name="テキスト ボックス 3">
          <a:hlinkClick xmlns:r="http://schemas.openxmlformats.org/officeDocument/2006/relationships" r:id="rId2"/>
          <a:extLst>
            <a:ext uri="{FF2B5EF4-FFF2-40B4-BE49-F238E27FC236}">
              <a16:creationId xmlns:a16="http://schemas.microsoft.com/office/drawing/2014/main" id="{00000000-0008-0000-0B00-000004000000}"/>
            </a:ext>
          </a:extLst>
        </xdr:cNvPr>
        <xdr:cNvSpPr/>
      </xdr:nvSpPr>
      <xdr:spPr>
        <a:xfrm>
          <a:off x="6915785" y="14063980"/>
          <a:ext cx="1525270" cy="70421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11</xdr:col>
      <xdr:colOff>0</xdr:colOff>
      <xdr:row>18</xdr:row>
      <xdr:rowOff>0</xdr:rowOff>
    </xdr:from>
    <xdr:to>
      <xdr:col>13</xdr:col>
      <xdr:colOff>158750</xdr:colOff>
      <xdr:row>20</xdr:row>
      <xdr:rowOff>179070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7038975" y="4055745"/>
          <a:ext cx="1530350" cy="63627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11</xdr:col>
      <xdr:colOff>140970</xdr:colOff>
      <xdr:row>17</xdr:row>
      <xdr:rowOff>261620</xdr:rowOff>
    </xdr:from>
    <xdr:to>
      <xdr:col>12</xdr:col>
      <xdr:colOff>781685</xdr:colOff>
      <xdr:row>19</xdr:row>
      <xdr:rowOff>283210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6779895" y="4217035"/>
          <a:ext cx="1526540" cy="63119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r>
            <a:rPr kumimoji="1" lang="ja-JP" altLang="en-US" sz="1500" b="1" u="sng">
              <a:solidFill>
                <a:srgbClr val="0000FF"/>
              </a:solidFill>
            </a:rPr>
            <a:t>様式一覧</a:t>
          </a:r>
          <a:endParaRPr kumimoji="1" lang="en-US" altLang="ja-JP" sz="1500" b="1" u="sng">
            <a:solidFill>
              <a:srgbClr val="0000FF"/>
            </a:solidFill>
          </a:endParaRPr>
        </a:p>
        <a:p>
          <a:pPr algn="ct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11</xdr:col>
      <xdr:colOff>151765</xdr:colOff>
      <xdr:row>18</xdr:row>
      <xdr:rowOff>8890</xdr:rowOff>
    </xdr:from>
    <xdr:to>
      <xdr:col>13</xdr:col>
      <xdr:colOff>314325</xdr:colOff>
      <xdr:row>22</xdr:row>
      <xdr:rowOff>12700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6533515" y="4123690"/>
          <a:ext cx="1534160" cy="91821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12</xdr:col>
      <xdr:colOff>152400</xdr:colOff>
      <xdr:row>11</xdr:row>
      <xdr:rowOff>285750</xdr:rowOff>
    </xdr:from>
    <xdr:to>
      <xdr:col>14</xdr:col>
      <xdr:colOff>337185</xdr:colOff>
      <xdr:row>13</xdr:row>
      <xdr:rowOff>243840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6686550" y="3810000"/>
          <a:ext cx="1556385" cy="62484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12</xdr:col>
      <xdr:colOff>123190</xdr:colOff>
      <xdr:row>11</xdr:row>
      <xdr:rowOff>189230</xdr:rowOff>
    </xdr:from>
    <xdr:to>
      <xdr:col>14</xdr:col>
      <xdr:colOff>308610</xdr:colOff>
      <xdr:row>13</xdr:row>
      <xdr:rowOff>128270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695440" y="3713480"/>
          <a:ext cx="1557020" cy="64389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12</xdr:col>
      <xdr:colOff>142875</xdr:colOff>
      <xdr:row>12</xdr:row>
      <xdr:rowOff>10160</xdr:rowOff>
    </xdr:from>
    <xdr:to>
      <xdr:col>14</xdr:col>
      <xdr:colOff>327660</xdr:colOff>
      <xdr:row>13</xdr:row>
      <xdr:rowOff>273685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6581775" y="3820160"/>
          <a:ext cx="1556385" cy="64452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xdr:from>
      <xdr:col>12</xdr:col>
      <xdr:colOff>163195</xdr:colOff>
      <xdr:row>17</xdr:row>
      <xdr:rowOff>229235</xdr:rowOff>
    </xdr:from>
    <xdr:to>
      <xdr:col>14</xdr:col>
      <xdr:colOff>327660</xdr:colOff>
      <xdr:row>21</xdr:row>
      <xdr:rowOff>66040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7097395" y="3883025"/>
          <a:ext cx="1536065" cy="60642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11</xdr:col>
      <xdr:colOff>152400</xdr:colOff>
      <xdr:row>9</xdr:row>
      <xdr:rowOff>19685</xdr:rowOff>
    </xdr:from>
    <xdr:to>
      <xdr:col>13</xdr:col>
      <xdr:colOff>314960</xdr:colOff>
      <xdr:row>11</xdr:row>
      <xdr:rowOff>174625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6572250" y="3448685"/>
          <a:ext cx="1534160" cy="91694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0</xdr:col>
      <xdr:colOff>180975</xdr:colOff>
      <xdr:row>0</xdr:row>
      <xdr:rowOff>209550</xdr:rowOff>
    </xdr:from>
    <xdr:to>
      <xdr:col>9</xdr:col>
      <xdr:colOff>666750</xdr:colOff>
      <xdr:row>21</xdr:row>
      <xdr:rowOff>704850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flipH="1">
          <a:off x="180975" y="209550"/>
          <a:ext cx="5781675" cy="9020175"/>
        </a:xfrm>
        <a:prstGeom prst="line">
          <a:avLst/>
        </a:prstGeom>
        <a:solidFill>
          <a:srgbClr val="090000"/>
        </a:solidFill>
        <a:ln w="9525" cap="flat" cmpd="sng" algn="ctr">
          <a:solidFill>
            <a:srgbClr val="400000"/>
          </a:solidFill>
          <a:prstDash val="solid"/>
          <a:round/>
          <a:headEnd type="none" w="med" len="med"/>
          <a:tailEnd type="none" w="med" len="med"/>
        </a:ln>
        <a:effectLst/>
      </xdr:spPr>
    </xdr:cxn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172085</xdr:colOff>
      <xdr:row>17</xdr:row>
      <xdr:rowOff>381000</xdr:rowOff>
    </xdr:from>
    <xdr:to>
      <xdr:col>12</xdr:col>
      <xdr:colOff>582930</xdr:colOff>
      <xdr:row>19</xdr:row>
      <xdr:rowOff>185420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7115810" y="5943600"/>
          <a:ext cx="1525270" cy="56642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xdr:from>
      <xdr:col>11</xdr:col>
      <xdr:colOff>28575</xdr:colOff>
      <xdr:row>13</xdr:row>
      <xdr:rowOff>144145</xdr:rowOff>
    </xdr:from>
    <xdr:to>
      <xdr:col>12</xdr:col>
      <xdr:colOff>438785</xdr:colOff>
      <xdr:row>17</xdr:row>
      <xdr:rowOff>70485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6934200" y="4487545"/>
          <a:ext cx="1524635" cy="114554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22.xml><?xml version="1.0" encoding="utf-8"?>
<xdr:wsDr xmlns:xdr="http://schemas.openxmlformats.org/drawingml/2006/spreadsheetDrawing" xmlns:a="http://schemas.openxmlformats.org/drawingml/2006/main">
  <xdr:twoCellAnchor>
    <xdr:from>
      <xdr:col>10</xdr:col>
      <xdr:colOff>93980</xdr:colOff>
      <xdr:row>12</xdr:row>
      <xdr:rowOff>332105</xdr:rowOff>
    </xdr:from>
    <xdr:to>
      <xdr:col>11</xdr:col>
      <xdr:colOff>503555</xdr:colOff>
      <xdr:row>14</xdr:row>
      <xdr:rowOff>34290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6885305" y="4112895"/>
          <a:ext cx="1524000" cy="71691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23.xml><?xml version="1.0" encoding="utf-8"?>
<xdr:wsDr xmlns:xdr="http://schemas.openxmlformats.org/drawingml/2006/spreadsheetDrawing" xmlns:a="http://schemas.openxmlformats.org/drawingml/2006/main">
  <xdr:twoCellAnchor>
    <xdr:from>
      <xdr:col>10</xdr:col>
      <xdr:colOff>172085</xdr:colOff>
      <xdr:row>14</xdr:row>
      <xdr:rowOff>432435</xdr:rowOff>
    </xdr:from>
    <xdr:to>
      <xdr:col>11</xdr:col>
      <xdr:colOff>582930</xdr:colOff>
      <xdr:row>15</xdr:row>
      <xdr:rowOff>403225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600-000002000000}"/>
            </a:ext>
          </a:extLst>
        </xdr:cNvPr>
        <xdr:cNvSpPr/>
      </xdr:nvSpPr>
      <xdr:spPr>
        <a:xfrm>
          <a:off x="6963410" y="5227955"/>
          <a:ext cx="1525270" cy="64706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18</xdr:col>
      <xdr:colOff>114935</xdr:colOff>
      <xdr:row>13</xdr:row>
      <xdr:rowOff>236855</xdr:rowOff>
    </xdr:from>
    <xdr:to>
      <xdr:col>20</xdr:col>
      <xdr:colOff>277495</xdr:colOff>
      <xdr:row>16</xdr:row>
      <xdr:rowOff>125095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0068560" y="3018155"/>
          <a:ext cx="1534160" cy="91694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9</xdr:col>
      <xdr:colOff>86995</xdr:colOff>
      <xdr:row>13</xdr:row>
      <xdr:rowOff>165100</xdr:rowOff>
    </xdr:from>
    <xdr:to>
      <xdr:col>11</xdr:col>
      <xdr:colOff>250190</xdr:colOff>
      <xdr:row>15</xdr:row>
      <xdr:rowOff>292735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764020" y="4003675"/>
          <a:ext cx="1534795" cy="91821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9</xdr:col>
      <xdr:colOff>96520</xdr:colOff>
      <xdr:row>13</xdr:row>
      <xdr:rowOff>136525</xdr:rowOff>
    </xdr:from>
    <xdr:to>
      <xdr:col>11</xdr:col>
      <xdr:colOff>259715</xdr:colOff>
      <xdr:row>15</xdr:row>
      <xdr:rowOff>264160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725920" y="3975100"/>
          <a:ext cx="1534795" cy="91821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11</xdr:col>
      <xdr:colOff>369792</xdr:colOff>
      <xdr:row>6</xdr:row>
      <xdr:rowOff>78440</xdr:rowOff>
    </xdr:from>
    <xdr:to>
      <xdr:col>13</xdr:col>
      <xdr:colOff>624005</xdr:colOff>
      <xdr:row>10</xdr:row>
      <xdr:rowOff>41940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10933017" y="1783415"/>
          <a:ext cx="1625813" cy="80170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11</xdr:col>
      <xdr:colOff>369792</xdr:colOff>
      <xdr:row>43</xdr:row>
      <xdr:rowOff>40340</xdr:rowOff>
    </xdr:from>
    <xdr:to>
      <xdr:col>13</xdr:col>
      <xdr:colOff>624005</xdr:colOff>
      <xdr:row>47</xdr:row>
      <xdr:rowOff>3840</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10933017" y="9574865"/>
          <a:ext cx="1625813" cy="80170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8</xdr:col>
      <xdr:colOff>127000</xdr:colOff>
      <xdr:row>15</xdr:row>
      <xdr:rowOff>101600</xdr:rowOff>
    </xdr:from>
    <xdr:to>
      <xdr:col>10</xdr:col>
      <xdr:colOff>266700</xdr:colOff>
      <xdr:row>16</xdr:row>
      <xdr:rowOff>349885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6746875" y="4041775"/>
          <a:ext cx="1511300" cy="62928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29</xdr:col>
      <xdr:colOff>224155</xdr:colOff>
      <xdr:row>11</xdr:row>
      <xdr:rowOff>100965</xdr:rowOff>
    </xdr:from>
    <xdr:to>
      <xdr:col>36</xdr:col>
      <xdr:colOff>180975</xdr:colOff>
      <xdr:row>13</xdr:row>
      <xdr:rowOff>234950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6863080" y="2779395"/>
          <a:ext cx="1557020" cy="64452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19050</xdr:colOff>
          <xdr:row>4</xdr:row>
          <xdr:rowOff>0</xdr:rowOff>
        </xdr:from>
        <xdr:to>
          <xdr:col>5</xdr:col>
          <xdr:colOff>19050</xdr:colOff>
          <xdr:row>5</xdr:row>
          <xdr:rowOff>0</xdr:rowOff>
        </xdr:to>
        <xdr:sp macro="" textlink="">
          <xdr:nvSpPr>
            <xdr:cNvPr id="148481" name="チェック 1" hidden="1">
              <a:extLst>
                <a:ext uri="{63B3BB69-23CF-44E3-9099-C40C66FF867C}">
                  <a14:compatExt spid="_x0000_s148481"/>
                </a:ext>
                <a:ext uri="{FF2B5EF4-FFF2-40B4-BE49-F238E27FC236}">
                  <a16:creationId xmlns:a16="http://schemas.microsoft.com/office/drawing/2014/main" id="{00000000-0008-0000-0700-000001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xdr:row>
          <xdr:rowOff>0</xdr:rowOff>
        </xdr:from>
        <xdr:to>
          <xdr:col>5</xdr:col>
          <xdr:colOff>19050</xdr:colOff>
          <xdr:row>4</xdr:row>
          <xdr:rowOff>0</xdr:rowOff>
        </xdr:to>
        <xdr:sp macro="" textlink="">
          <xdr:nvSpPr>
            <xdr:cNvPr id="148482" name="チェック 2" hidden="1">
              <a:extLst>
                <a:ext uri="{63B3BB69-23CF-44E3-9099-C40C66FF867C}">
                  <a14:compatExt spid="_x0000_s148482"/>
                </a:ext>
                <a:ext uri="{FF2B5EF4-FFF2-40B4-BE49-F238E27FC236}">
                  <a16:creationId xmlns:a16="http://schemas.microsoft.com/office/drawing/2014/main" id="{00000000-0008-0000-0700-000002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0</xdr:rowOff>
        </xdr:from>
        <xdr:to>
          <xdr:col>5</xdr:col>
          <xdr:colOff>19050</xdr:colOff>
          <xdr:row>7</xdr:row>
          <xdr:rowOff>0</xdr:rowOff>
        </xdr:to>
        <xdr:sp macro="" textlink="">
          <xdr:nvSpPr>
            <xdr:cNvPr id="148483" name="チェック 3" hidden="1">
              <a:extLst>
                <a:ext uri="{63B3BB69-23CF-44E3-9099-C40C66FF867C}">
                  <a14:compatExt spid="_x0000_s148483"/>
                </a:ext>
                <a:ext uri="{FF2B5EF4-FFF2-40B4-BE49-F238E27FC236}">
                  <a16:creationId xmlns:a16="http://schemas.microsoft.com/office/drawing/2014/main" id="{00000000-0008-0000-0700-000003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0</xdr:rowOff>
        </xdr:from>
        <xdr:to>
          <xdr:col>5</xdr:col>
          <xdr:colOff>19050</xdr:colOff>
          <xdr:row>8</xdr:row>
          <xdr:rowOff>0</xdr:rowOff>
        </xdr:to>
        <xdr:sp macro="" textlink="">
          <xdr:nvSpPr>
            <xdr:cNvPr id="148485" name="チェック 5" hidden="1">
              <a:extLst>
                <a:ext uri="{63B3BB69-23CF-44E3-9099-C40C66FF867C}">
                  <a14:compatExt spid="_x0000_s148485"/>
                </a:ext>
                <a:ext uri="{FF2B5EF4-FFF2-40B4-BE49-F238E27FC236}">
                  <a16:creationId xmlns:a16="http://schemas.microsoft.com/office/drawing/2014/main" id="{00000000-0008-0000-0700-000005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0</xdr:rowOff>
        </xdr:from>
        <xdr:to>
          <xdr:col>5</xdr:col>
          <xdr:colOff>19050</xdr:colOff>
          <xdr:row>7</xdr:row>
          <xdr:rowOff>0</xdr:rowOff>
        </xdr:to>
        <xdr:sp macro="" textlink="">
          <xdr:nvSpPr>
            <xdr:cNvPr id="148486" name="チェック 6" hidden="1">
              <a:extLst>
                <a:ext uri="{63B3BB69-23CF-44E3-9099-C40C66FF867C}">
                  <a14:compatExt spid="_x0000_s148486"/>
                </a:ext>
                <a:ext uri="{FF2B5EF4-FFF2-40B4-BE49-F238E27FC236}">
                  <a16:creationId xmlns:a16="http://schemas.microsoft.com/office/drawing/2014/main" id="{00000000-0008-0000-0700-000006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0</xdr:rowOff>
        </xdr:from>
        <xdr:to>
          <xdr:col>5</xdr:col>
          <xdr:colOff>19050</xdr:colOff>
          <xdr:row>9</xdr:row>
          <xdr:rowOff>0</xdr:rowOff>
        </xdr:to>
        <xdr:sp macro="" textlink="">
          <xdr:nvSpPr>
            <xdr:cNvPr id="148487" name="チェック 7" hidden="1">
              <a:extLst>
                <a:ext uri="{63B3BB69-23CF-44E3-9099-C40C66FF867C}">
                  <a14:compatExt spid="_x0000_s148487"/>
                </a:ext>
                <a:ext uri="{FF2B5EF4-FFF2-40B4-BE49-F238E27FC236}">
                  <a16:creationId xmlns:a16="http://schemas.microsoft.com/office/drawing/2014/main" id="{00000000-0008-0000-0700-000007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0</xdr:rowOff>
        </xdr:from>
        <xdr:to>
          <xdr:col>5</xdr:col>
          <xdr:colOff>19050</xdr:colOff>
          <xdr:row>8</xdr:row>
          <xdr:rowOff>0</xdr:rowOff>
        </xdr:to>
        <xdr:sp macro="" textlink="">
          <xdr:nvSpPr>
            <xdr:cNvPr id="148488" name="チェック 8" hidden="1">
              <a:extLst>
                <a:ext uri="{63B3BB69-23CF-44E3-9099-C40C66FF867C}">
                  <a14:compatExt spid="_x0000_s148488"/>
                </a:ext>
                <a:ext uri="{FF2B5EF4-FFF2-40B4-BE49-F238E27FC236}">
                  <a16:creationId xmlns:a16="http://schemas.microsoft.com/office/drawing/2014/main" id="{00000000-0008-0000-0700-000008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0</xdr:rowOff>
        </xdr:from>
        <xdr:to>
          <xdr:col>5</xdr:col>
          <xdr:colOff>19050</xdr:colOff>
          <xdr:row>9</xdr:row>
          <xdr:rowOff>0</xdr:rowOff>
        </xdr:to>
        <xdr:sp macro="" textlink="">
          <xdr:nvSpPr>
            <xdr:cNvPr id="148489" name="チェック 9" hidden="1">
              <a:extLst>
                <a:ext uri="{63B3BB69-23CF-44E3-9099-C40C66FF867C}">
                  <a14:compatExt spid="_x0000_s148489"/>
                </a:ext>
                <a:ext uri="{FF2B5EF4-FFF2-40B4-BE49-F238E27FC236}">
                  <a16:creationId xmlns:a16="http://schemas.microsoft.com/office/drawing/2014/main" id="{00000000-0008-0000-0700-000009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xdr:row>
          <xdr:rowOff>0</xdr:rowOff>
        </xdr:from>
        <xdr:to>
          <xdr:col>5</xdr:col>
          <xdr:colOff>19050</xdr:colOff>
          <xdr:row>10</xdr:row>
          <xdr:rowOff>0</xdr:rowOff>
        </xdr:to>
        <xdr:sp macro="" textlink="">
          <xdr:nvSpPr>
            <xdr:cNvPr id="148490" name="チェック 10" hidden="1">
              <a:extLst>
                <a:ext uri="{63B3BB69-23CF-44E3-9099-C40C66FF867C}">
                  <a14:compatExt spid="_x0000_s148490"/>
                </a:ext>
                <a:ext uri="{FF2B5EF4-FFF2-40B4-BE49-F238E27FC236}">
                  <a16:creationId xmlns:a16="http://schemas.microsoft.com/office/drawing/2014/main" id="{00000000-0008-0000-0700-00000A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0</xdr:rowOff>
        </xdr:from>
        <xdr:to>
          <xdr:col>5</xdr:col>
          <xdr:colOff>19050</xdr:colOff>
          <xdr:row>9</xdr:row>
          <xdr:rowOff>0</xdr:rowOff>
        </xdr:to>
        <xdr:sp macro="" textlink="">
          <xdr:nvSpPr>
            <xdr:cNvPr id="148491" name="チェック 11" hidden="1">
              <a:extLst>
                <a:ext uri="{63B3BB69-23CF-44E3-9099-C40C66FF867C}">
                  <a14:compatExt spid="_x0000_s148491"/>
                </a:ext>
                <a:ext uri="{FF2B5EF4-FFF2-40B4-BE49-F238E27FC236}">
                  <a16:creationId xmlns:a16="http://schemas.microsoft.com/office/drawing/2014/main" id="{00000000-0008-0000-0700-00000B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10</xdr:col>
      <xdr:colOff>246380</xdr:colOff>
      <xdr:row>23</xdr:row>
      <xdr:rowOff>11430</xdr:rowOff>
    </xdr:from>
    <xdr:to>
      <xdr:col>12</xdr:col>
      <xdr:colOff>266700</xdr:colOff>
      <xdr:row>25</xdr:row>
      <xdr:rowOff>191135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6818630" y="5295900"/>
          <a:ext cx="1077595" cy="63690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toyama.toyama.jp/WINNT/Profiles/koujikensa-00/Temporary%20Internet%20Files/OLK2/&#24037;&#20107;&#30330;&#27880;&#26360;&#28155;&#20184;&#26360;&#39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lssv\&#31532;&#65298;&#12469;&#12540;&#12496;&#12540;\DOCUME~1\DOURO-08\LOCALS~1\TEMP\LMEL001_\MYDOCU\&#20877;&#21033;&#29992;&#36890;&#30693;&#26360;1.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表"/>
      <sheetName val="工事評定表"/>
      <sheetName val="工事採点表"/>
      <sheetName val="設計書頭"/>
      <sheetName val="設計書頭（金抜き）"/>
      <sheetName val="設計概要"/>
      <sheetName val="現場監督指導状況記録"/>
      <sheetName val="現場監督指導状況記録2枚目"/>
      <sheetName val="監督員選任通知書"/>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通知書"/>
      <sheetName val="業者一覧"/>
      <sheetName val="担当者"/>
    </sheetNames>
    <sheetDataSet>
      <sheetData sheetId="0" refreshError="1"/>
      <sheetData sheetId="1">
        <row r="2">
          <cell r="B2" t="str">
            <v>第一冷熱（株）</v>
          </cell>
        </row>
        <row r="3">
          <cell r="B3" t="str">
            <v>ダイエー設備工業（株）</v>
          </cell>
        </row>
        <row r="4">
          <cell r="B4" t="str">
            <v>西田工業（株）</v>
          </cell>
        </row>
        <row r="5">
          <cell r="B5" t="str">
            <v>鈴木工業（株）</v>
          </cell>
        </row>
        <row r="6">
          <cell r="B6" t="str">
            <v>昭和工業（株）</v>
          </cell>
        </row>
        <row r="7">
          <cell r="B7" t="str">
            <v>三金工業（株）</v>
          </cell>
        </row>
        <row r="8">
          <cell r="B8" t="str">
            <v>越中工業（株）</v>
          </cell>
        </row>
        <row r="9">
          <cell r="B9" t="str">
            <v>酒井管工建設（株）</v>
          </cell>
        </row>
        <row r="10">
          <cell r="B10" t="str">
            <v>丸谷工業（株）</v>
          </cell>
        </row>
        <row r="11">
          <cell r="B11" t="str">
            <v>（株）福山設備工業</v>
          </cell>
        </row>
        <row r="12">
          <cell r="B12" t="str">
            <v>中央管機工業（株）</v>
          </cell>
        </row>
        <row r="13">
          <cell r="B13" t="str">
            <v>（有）ニッセツ工業</v>
          </cell>
        </row>
        <row r="14">
          <cell r="B14" t="str">
            <v>藤木工業（株）</v>
          </cell>
        </row>
        <row r="15">
          <cell r="B15" t="str">
            <v>（株）富山工務所</v>
          </cell>
        </row>
        <row r="16">
          <cell r="B16" t="str">
            <v>（株）丸岡産業</v>
          </cell>
        </row>
        <row r="17">
          <cell r="B17" t="str">
            <v>（株）ヒルツ</v>
          </cell>
        </row>
        <row r="18">
          <cell r="B18" t="str">
            <v>（株）東洋</v>
          </cell>
        </row>
        <row r="19">
          <cell r="B19" t="str">
            <v>（有）武内管工事商会</v>
          </cell>
        </row>
        <row r="20">
          <cell r="B20" t="str">
            <v>旭工業（株）</v>
          </cell>
        </row>
        <row r="21">
          <cell r="B21" t="str">
            <v>（株）タニカワ</v>
          </cell>
        </row>
        <row r="22">
          <cell r="B22" t="str">
            <v>太閤産業（株）</v>
          </cell>
        </row>
        <row r="23">
          <cell r="B23" t="str">
            <v>（株）サプラ</v>
          </cell>
        </row>
        <row r="24">
          <cell r="B24" t="str">
            <v>富士線管設備（株）</v>
          </cell>
        </row>
        <row r="25">
          <cell r="B25" t="str">
            <v>（株）松下工業</v>
          </cell>
        </row>
        <row r="26">
          <cell r="B26" t="str">
            <v>（株）浜田管設</v>
          </cell>
        </row>
        <row r="27">
          <cell r="B27" t="str">
            <v>谷川設備（株）</v>
          </cell>
        </row>
        <row r="28">
          <cell r="B28" t="str">
            <v>十方設備工業（株）</v>
          </cell>
        </row>
        <row r="29">
          <cell r="B29" t="str">
            <v>（有）重田設備</v>
          </cell>
        </row>
        <row r="30">
          <cell r="B30" t="str">
            <v>（有）猪島設備工業</v>
          </cell>
        </row>
        <row r="31">
          <cell r="B31" t="str">
            <v>（株）砂子阪工業所</v>
          </cell>
        </row>
        <row r="32">
          <cell r="B32" t="str">
            <v>（有）田口工業所</v>
          </cell>
        </row>
        <row r="33">
          <cell r="B33" t="str">
            <v>（有）栄光設備工業所</v>
          </cell>
        </row>
        <row r="34">
          <cell r="B34" t="str">
            <v>（株）赤塚設備</v>
          </cell>
        </row>
        <row r="35">
          <cell r="B35" t="str">
            <v>正栄工業（株）</v>
          </cell>
        </row>
        <row r="36">
          <cell r="B36" t="str">
            <v>（株）西田工務店</v>
          </cell>
        </row>
        <row r="37">
          <cell r="B37" t="str">
            <v>青山工業（株）</v>
          </cell>
        </row>
        <row r="38">
          <cell r="B38" t="str">
            <v>（株）中川工業</v>
          </cell>
        </row>
        <row r="39">
          <cell r="B39" t="str">
            <v>（株）総和</v>
          </cell>
        </row>
        <row r="40">
          <cell r="B40" t="str">
            <v>坂井管工業（株）</v>
          </cell>
        </row>
        <row r="41">
          <cell r="B41" t="str">
            <v>（株）クレハロ</v>
          </cell>
        </row>
        <row r="42">
          <cell r="B42" t="str">
            <v>共和管機工業（株）</v>
          </cell>
        </row>
        <row r="43">
          <cell r="B43" t="str">
            <v>（有）ヒダ</v>
          </cell>
        </row>
        <row r="44">
          <cell r="B44" t="str">
            <v>呉羽管機工業（株）</v>
          </cell>
        </row>
        <row r="45">
          <cell r="B45" t="str">
            <v>丸嘉工業（株）</v>
          </cell>
        </row>
        <row r="46">
          <cell r="B46" t="str">
            <v>（株）理温工業</v>
          </cell>
        </row>
        <row r="47">
          <cell r="B47" t="str">
            <v>（有）ダイニチ工業</v>
          </cell>
        </row>
        <row r="48">
          <cell r="B48" t="str">
            <v>（株）晃南設備</v>
          </cell>
        </row>
        <row r="49">
          <cell r="B49" t="str">
            <v>ｺﾛﾑﾋﾞｱ電設工業（株）</v>
          </cell>
        </row>
        <row r="50">
          <cell r="B50" t="str">
            <v>（株）大世テク乃</v>
          </cell>
        </row>
        <row r="51">
          <cell r="B51">
            <v>0</v>
          </cell>
        </row>
      </sheetData>
      <sheetData sheetId="2">
        <row r="2">
          <cell r="B2" t="str">
            <v>副主幹　坂井　喜男</v>
          </cell>
        </row>
        <row r="3">
          <cell r="B3" t="str">
            <v>副主幹　梅田　毅一</v>
          </cell>
        </row>
        <row r="4">
          <cell r="B4" t="str">
            <v>主査　藤城　　 隆</v>
          </cell>
        </row>
        <row r="5">
          <cell r="B5" t="str">
            <v>主査　中村　純一</v>
          </cell>
        </row>
        <row r="6">
          <cell r="B6" t="str">
            <v>主査　藤井　幸彦</v>
          </cell>
        </row>
        <row r="7">
          <cell r="B7" t="str">
            <v>技師　田辺　茂樹</v>
          </cell>
        </row>
        <row r="8">
          <cell r="B8" t="str">
            <v>技師　帳山　誠志</v>
          </cell>
        </row>
        <row r="9">
          <cell r="B9" t="str">
            <v>技師　斉藤　　 忠</v>
          </cell>
        </row>
        <row r="10">
          <cell r="B10" t="str">
            <v>技師　高田　浩幸</v>
          </cell>
        </row>
        <row r="11">
          <cell r="B11" t="str">
            <v>技師　鍋田公一郎</v>
          </cell>
        </row>
        <row r="12">
          <cell r="B12" t="str">
            <v>技師　佐伯　光郎</v>
          </cell>
        </row>
        <row r="13">
          <cell r="B13" t="str">
            <v>技師　高倉　由浩</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25400" algn="ctr">
          <a:solidFill>
            <a:schemeClr val="tx1"/>
          </a:solidFill>
          <a:round/>
          <a:headEnd/>
          <a:tailEnd/>
        </a:ln>
      </a:spPr>
      <a:bodyPr vertOverflow="clip" horzOverflow="overflow" rtlCol="0" anchor="ctr"/>
      <a:lstStyle>
        <a:defPPr algn="ctr">
          <a:defRPr kumimoji="1" sz="1100"/>
        </a:defPPr>
      </a:lstStyle>
    </a:spDef>
    <a:lnDef>
      <a:spPr>
        <a:xfrm>
          <a:off x="0" y="0"/>
          <a:ext cx="0" cy="0"/>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2.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1.xml"/><Relationship Id="rId1" Type="http://schemas.openxmlformats.org/officeDocument/2006/relationships/printerSettings" Target="../printerSettings/printerSettings21.bin"/><Relationship Id="rId4" Type="http://schemas.openxmlformats.org/officeDocument/2006/relationships/comments" Target="../comments3.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36"/>
  <sheetViews>
    <sheetView showGridLines="0" view="pageBreakPreview" zoomScale="85" zoomScaleNormal="85" zoomScaleSheetLayoutView="85" workbookViewId="0">
      <selection activeCell="J12" sqref="J12"/>
    </sheetView>
  </sheetViews>
  <sheetFormatPr defaultColWidth="12.625" defaultRowHeight="20.100000000000001" customHeight="1" x14ac:dyDescent="0.15"/>
  <cols>
    <col min="1" max="1" width="10.375" style="1" customWidth="1"/>
    <col min="2" max="2" width="3.25" style="1" customWidth="1"/>
    <col min="3" max="3" width="10.625" style="1" customWidth="1"/>
    <col min="4" max="4" width="10" style="1" customWidth="1"/>
    <col min="5" max="5" width="57.5" style="2" customWidth="1"/>
    <col min="6" max="6" width="14.25" style="2" customWidth="1"/>
    <col min="7" max="7" width="3.25" style="2" customWidth="1"/>
    <col min="8" max="8" width="8.5" style="1" customWidth="1"/>
    <col min="9" max="9" width="12.625" style="1"/>
    <col min="10" max="10" width="48.625" style="2" customWidth="1"/>
    <col min="11" max="11" width="9.625" style="1" customWidth="1"/>
    <col min="12" max="12" width="8.375" style="1" customWidth="1"/>
    <col min="13" max="16384" width="12.625" style="1"/>
  </cols>
  <sheetData>
    <row r="1" spans="1:11" ht="21" x14ac:dyDescent="0.2">
      <c r="A1" s="4" t="s">
        <v>391</v>
      </c>
      <c r="C1" s="6" t="s">
        <v>390</v>
      </c>
      <c r="D1" s="6"/>
      <c r="E1" s="6"/>
      <c r="H1" s="47"/>
      <c r="I1" s="47"/>
      <c r="J1" s="63"/>
    </row>
    <row r="2" spans="1:11" ht="20.100000000000001" customHeight="1" thickBot="1" x14ac:dyDescent="0.2">
      <c r="A2" s="5" t="s">
        <v>317</v>
      </c>
      <c r="C2" s="438" t="s">
        <v>307</v>
      </c>
      <c r="D2" s="439"/>
      <c r="E2" s="19" t="s">
        <v>103</v>
      </c>
      <c r="F2" s="37"/>
      <c r="G2" s="37"/>
      <c r="H2" s="48" t="s">
        <v>307</v>
      </c>
      <c r="I2" s="56"/>
      <c r="J2" s="64" t="s">
        <v>103</v>
      </c>
    </row>
    <row r="3" spans="1:11" s="3" customFormat="1" ht="20.100000000000001" customHeight="1" x14ac:dyDescent="0.15">
      <c r="A3" s="350" t="s">
        <v>392</v>
      </c>
      <c r="B3" s="427" t="s">
        <v>173</v>
      </c>
      <c r="C3" s="440" t="s">
        <v>191</v>
      </c>
      <c r="D3" s="441"/>
      <c r="E3" s="374" t="s">
        <v>96</v>
      </c>
      <c r="F3" s="38"/>
      <c r="G3" s="427" t="s">
        <v>195</v>
      </c>
      <c r="H3" s="419" t="s">
        <v>319</v>
      </c>
      <c r="I3" s="420"/>
      <c r="J3" s="22" t="s">
        <v>181</v>
      </c>
      <c r="K3" s="1"/>
    </row>
    <row r="4" spans="1:11" s="3" customFormat="1" ht="20.100000000000001" customHeight="1" x14ac:dyDescent="0.15">
      <c r="B4" s="430"/>
      <c r="C4" s="444" t="s">
        <v>316</v>
      </c>
      <c r="D4" s="445"/>
      <c r="E4" s="21" t="s">
        <v>154</v>
      </c>
      <c r="F4" s="38"/>
      <c r="G4" s="428"/>
      <c r="H4" s="8" t="s">
        <v>320</v>
      </c>
      <c r="I4" s="7"/>
      <c r="J4" s="25" t="s">
        <v>198</v>
      </c>
      <c r="K4" s="1"/>
    </row>
    <row r="5" spans="1:11" s="3" customFormat="1" ht="20.100000000000001" customHeight="1" thickBot="1" x14ac:dyDescent="0.2">
      <c r="B5" s="430"/>
      <c r="C5" s="446" t="s">
        <v>318</v>
      </c>
      <c r="D5" s="447"/>
      <c r="E5" s="22" t="s">
        <v>227</v>
      </c>
      <c r="F5" s="38"/>
      <c r="G5" s="428"/>
      <c r="H5" s="421" t="s">
        <v>309</v>
      </c>
      <c r="I5" s="422"/>
      <c r="J5" s="26" t="s">
        <v>122</v>
      </c>
    </row>
    <row r="6" spans="1:11" s="3" customFormat="1" ht="20.100000000000001" customHeight="1" x14ac:dyDescent="0.15">
      <c r="B6" s="430"/>
      <c r="C6" s="448" t="s">
        <v>162</v>
      </c>
      <c r="D6" s="449"/>
      <c r="E6" s="354" t="s">
        <v>229</v>
      </c>
      <c r="F6" s="38"/>
      <c r="G6" s="428"/>
      <c r="H6" s="442" t="s">
        <v>305</v>
      </c>
      <c r="I6" s="443"/>
      <c r="J6" s="20" t="s">
        <v>313</v>
      </c>
      <c r="K6" s="1"/>
    </row>
    <row r="7" spans="1:11" s="3" customFormat="1" ht="20.100000000000001" customHeight="1" x14ac:dyDescent="0.15">
      <c r="B7" s="428"/>
      <c r="C7" s="453"/>
      <c r="D7" s="454"/>
      <c r="E7" s="354" t="s">
        <v>412</v>
      </c>
      <c r="F7" s="38"/>
      <c r="G7" s="428"/>
      <c r="H7" s="419" t="s">
        <v>323</v>
      </c>
      <c r="I7" s="420"/>
      <c r="J7" s="21" t="s">
        <v>105</v>
      </c>
    </row>
    <row r="8" spans="1:11" s="3" customFormat="1" ht="20.100000000000001" customHeight="1" thickBot="1" x14ac:dyDescent="0.2">
      <c r="B8" s="435"/>
      <c r="C8" s="459"/>
      <c r="D8" s="460"/>
      <c r="E8" s="23"/>
      <c r="F8" s="38"/>
      <c r="G8" s="428"/>
      <c r="H8" s="419" t="s">
        <v>323</v>
      </c>
      <c r="I8" s="420"/>
      <c r="J8" s="21" t="s">
        <v>314</v>
      </c>
    </row>
    <row r="9" spans="1:11" s="3" customFormat="1" ht="20.100000000000001" customHeight="1" thickBot="1" x14ac:dyDescent="0.2">
      <c r="B9" s="436" t="s">
        <v>236</v>
      </c>
      <c r="C9" s="461"/>
      <c r="D9" s="462"/>
      <c r="E9" s="24" t="s">
        <v>168</v>
      </c>
      <c r="F9" s="38"/>
      <c r="G9" s="429"/>
      <c r="H9" s="421"/>
      <c r="I9" s="422"/>
      <c r="J9" s="65" t="s">
        <v>315</v>
      </c>
    </row>
    <row r="10" spans="1:11" s="3" customFormat="1" ht="20.100000000000001" customHeight="1" x14ac:dyDescent="0.15">
      <c r="B10" s="437"/>
      <c r="C10" s="450" t="s">
        <v>66</v>
      </c>
      <c r="D10" s="447"/>
      <c r="E10" s="22" t="s">
        <v>133</v>
      </c>
      <c r="F10" s="38"/>
      <c r="G10" s="427" t="s">
        <v>194</v>
      </c>
      <c r="H10" s="451" t="s">
        <v>110</v>
      </c>
      <c r="I10" s="452"/>
      <c r="J10" s="20" t="s">
        <v>199</v>
      </c>
    </row>
    <row r="11" spans="1:11" s="3" customFormat="1" ht="20.100000000000001" customHeight="1" x14ac:dyDescent="0.15">
      <c r="B11" s="437"/>
      <c r="C11" s="450"/>
      <c r="D11" s="447"/>
      <c r="E11" s="22" t="s">
        <v>179</v>
      </c>
      <c r="F11" s="38"/>
      <c r="G11" s="430"/>
      <c r="H11" s="419" t="s">
        <v>89</v>
      </c>
      <c r="I11" s="420"/>
      <c r="J11" s="22" t="s">
        <v>188</v>
      </c>
      <c r="K11" s="1"/>
    </row>
    <row r="12" spans="1:11" s="3" customFormat="1" ht="20.100000000000001" customHeight="1" x14ac:dyDescent="0.15">
      <c r="B12" s="437"/>
      <c r="C12" s="423" t="s">
        <v>415</v>
      </c>
      <c r="D12" s="424"/>
      <c r="E12" s="22" t="s">
        <v>417</v>
      </c>
      <c r="F12" s="38"/>
      <c r="G12" s="430"/>
      <c r="H12" s="457" t="s">
        <v>324</v>
      </c>
      <c r="I12" s="458"/>
      <c r="J12" s="373" t="s">
        <v>190</v>
      </c>
      <c r="K12" s="1"/>
    </row>
    <row r="13" spans="1:11" s="3" customFormat="1" ht="20.100000000000001" customHeight="1" thickBot="1" x14ac:dyDescent="0.2">
      <c r="B13" s="437"/>
      <c r="C13" s="423" t="s">
        <v>416</v>
      </c>
      <c r="D13" s="424"/>
      <c r="E13" s="22" t="s">
        <v>418</v>
      </c>
      <c r="F13" s="38"/>
      <c r="G13" s="429"/>
      <c r="H13" s="425"/>
      <c r="I13" s="426"/>
      <c r="J13" s="23" t="s">
        <v>436</v>
      </c>
      <c r="K13" s="1"/>
    </row>
    <row r="14" spans="1:11" s="3" customFormat="1" ht="20.100000000000001" customHeight="1" thickBot="1" x14ac:dyDescent="0.2">
      <c r="B14" s="437"/>
      <c r="C14" s="431"/>
      <c r="D14" s="432"/>
      <c r="E14" s="22"/>
      <c r="F14" s="38"/>
      <c r="G14" s="465" t="s">
        <v>10</v>
      </c>
      <c r="H14" s="466"/>
      <c r="I14" s="467"/>
      <c r="J14" s="67" t="s">
        <v>187</v>
      </c>
    </row>
    <row r="15" spans="1:11" s="3" customFormat="1" ht="19.5" customHeight="1" thickBot="1" x14ac:dyDescent="0.2">
      <c r="B15" s="435"/>
      <c r="C15" s="433"/>
      <c r="D15" s="434"/>
      <c r="E15" s="356"/>
      <c r="F15" s="38"/>
      <c r="G15" s="468"/>
      <c r="H15" s="469"/>
      <c r="I15" s="470"/>
      <c r="J15" s="67" t="s">
        <v>174</v>
      </c>
    </row>
    <row r="16" spans="1:11" ht="20.100000000000001" customHeight="1" x14ac:dyDescent="0.15">
      <c r="A16" s="3"/>
      <c r="B16" s="3" t="s">
        <v>14</v>
      </c>
      <c r="C16" s="3"/>
      <c r="D16" s="3"/>
      <c r="E16" s="3"/>
      <c r="F16" s="39"/>
      <c r="G16" s="3" t="s">
        <v>205</v>
      </c>
      <c r="H16" s="3"/>
      <c r="I16" s="3"/>
      <c r="J16" s="66"/>
      <c r="K16" s="3"/>
    </row>
    <row r="17" spans="2:11" ht="20.100000000000001" customHeight="1" x14ac:dyDescent="0.15">
      <c r="B17" s="3"/>
      <c r="C17" s="3"/>
      <c r="D17" s="3"/>
      <c r="E17" s="3"/>
      <c r="H17" s="3" t="s">
        <v>419</v>
      </c>
      <c r="J17" s="66"/>
      <c r="K17"/>
    </row>
    <row r="18" spans="2:11" ht="22.5" customHeight="1" x14ac:dyDescent="0.2">
      <c r="B18" s="3"/>
      <c r="C18" s="3"/>
      <c r="D18" s="3"/>
      <c r="E18" s="3"/>
      <c r="H18" s="3" t="s">
        <v>1</v>
      </c>
      <c r="J18" s="66"/>
      <c r="K18" s="71"/>
    </row>
    <row r="19" spans="2:11" ht="22.5" customHeight="1" x14ac:dyDescent="0.2">
      <c r="B19" s="3"/>
      <c r="C19" s="3"/>
      <c r="D19" s="3"/>
      <c r="E19" s="3"/>
      <c r="G19" s="46"/>
      <c r="H19" s="3"/>
      <c r="I19" s="3"/>
      <c r="J19" s="39"/>
      <c r="K19" s="71"/>
    </row>
    <row r="20" spans="2:11" ht="22.5" customHeight="1" thickBot="1" x14ac:dyDescent="0.25">
      <c r="C20" s="9" t="s">
        <v>159</v>
      </c>
      <c r="E20" s="27" t="s">
        <v>127</v>
      </c>
      <c r="F20" s="39"/>
      <c r="G20" s="27"/>
      <c r="H20" s="14"/>
      <c r="I20" s="14"/>
      <c r="J20" s="27" t="s">
        <v>127</v>
      </c>
      <c r="K20" s="71"/>
    </row>
    <row r="21" spans="2:11" ht="22.5" customHeight="1" x14ac:dyDescent="0.2">
      <c r="C21" s="471" t="s">
        <v>265</v>
      </c>
      <c r="D21" s="472"/>
      <c r="E21" s="28" t="s">
        <v>348</v>
      </c>
      <c r="F21" s="40"/>
      <c r="G21" s="40"/>
      <c r="H21" s="49" t="s">
        <v>106</v>
      </c>
      <c r="I21" s="57" t="s">
        <v>394</v>
      </c>
      <c r="J21" s="28" t="s">
        <v>256</v>
      </c>
      <c r="K21" s="71"/>
    </row>
    <row r="22" spans="2:11" ht="22.5" customHeight="1" thickBot="1" x14ac:dyDescent="0.25">
      <c r="C22" s="475" t="s">
        <v>306</v>
      </c>
      <c r="D22" s="476"/>
      <c r="E22" s="29" t="s">
        <v>322</v>
      </c>
      <c r="F22" s="41"/>
      <c r="G22" s="40"/>
      <c r="H22" s="50"/>
      <c r="I22" s="408" t="s">
        <v>572</v>
      </c>
      <c r="J22" s="409" t="s">
        <v>573</v>
      </c>
      <c r="K22" s="71"/>
    </row>
    <row r="23" spans="2:11" ht="22.5" customHeight="1" thickBot="1" x14ac:dyDescent="0.25">
      <c r="C23" s="471" t="s">
        <v>33</v>
      </c>
      <c r="D23" s="472"/>
      <c r="E23" s="30">
        <v>45387</v>
      </c>
      <c r="F23" s="41"/>
      <c r="G23" s="41"/>
      <c r="H23" s="50"/>
      <c r="I23" s="58" t="s">
        <v>296</v>
      </c>
      <c r="J23" s="29" t="s">
        <v>376</v>
      </c>
      <c r="K23" s="71"/>
    </row>
    <row r="24" spans="2:11" ht="22.5" customHeight="1" thickBot="1" x14ac:dyDescent="0.25">
      <c r="C24" s="10" t="s">
        <v>88</v>
      </c>
      <c r="D24" s="15"/>
      <c r="E24" s="31">
        <v>45559</v>
      </c>
      <c r="F24" s="41"/>
      <c r="G24" s="41"/>
      <c r="H24" s="51"/>
      <c r="I24" s="59" t="s">
        <v>54</v>
      </c>
      <c r="J24" s="68" t="s">
        <v>375</v>
      </c>
      <c r="K24" s="72" t="s">
        <v>180</v>
      </c>
    </row>
    <row r="25" spans="2:11" ht="22.5" customHeight="1" thickBot="1" x14ac:dyDescent="0.25">
      <c r="C25" s="11" t="s">
        <v>145</v>
      </c>
      <c r="D25" s="16" t="s">
        <v>15</v>
      </c>
      <c r="E25" s="30">
        <v>45388</v>
      </c>
      <c r="F25" s="42"/>
      <c r="G25" s="41"/>
      <c r="H25" s="52" t="s">
        <v>77</v>
      </c>
      <c r="I25" s="60" t="s">
        <v>30</v>
      </c>
      <c r="J25" s="28" t="s">
        <v>337</v>
      </c>
      <c r="K25" s="72" t="s">
        <v>109</v>
      </c>
    </row>
    <row r="26" spans="2:11" ht="22.5" customHeight="1" x14ac:dyDescent="0.2">
      <c r="C26" s="12"/>
      <c r="D26" s="17" t="s">
        <v>93</v>
      </c>
      <c r="E26" s="32">
        <v>45565</v>
      </c>
      <c r="F26" s="43" t="s">
        <v>233</v>
      </c>
      <c r="G26" s="42"/>
      <c r="H26" s="53"/>
      <c r="I26" s="61" t="s">
        <v>153</v>
      </c>
      <c r="J26" s="69" t="s">
        <v>278</v>
      </c>
      <c r="K26" s="72"/>
    </row>
    <row r="27" spans="2:11" ht="22.5" customHeight="1" thickBot="1" x14ac:dyDescent="0.25">
      <c r="C27" s="13" t="s">
        <v>41</v>
      </c>
      <c r="D27" s="18" t="s">
        <v>93</v>
      </c>
      <c r="E27" s="31">
        <v>45626</v>
      </c>
      <c r="F27" s="44">
        <f>DATEDIF(E26,E27,"d")</f>
        <v>61</v>
      </c>
      <c r="G27" s="40"/>
      <c r="H27" s="53"/>
      <c r="I27" s="61" t="s">
        <v>36</v>
      </c>
      <c r="J27" s="69" t="s">
        <v>37</v>
      </c>
      <c r="K27" s="72"/>
    </row>
    <row r="28" spans="2:11" ht="22.5" customHeight="1" thickBot="1" x14ac:dyDescent="0.25">
      <c r="C28" s="455" t="s">
        <v>104</v>
      </c>
      <c r="D28" s="456"/>
      <c r="E28" s="33">
        <v>45388</v>
      </c>
      <c r="F28" s="40"/>
      <c r="G28" s="40"/>
      <c r="H28" s="53"/>
      <c r="I28" s="61" t="s">
        <v>161</v>
      </c>
      <c r="J28" s="69" t="s">
        <v>377</v>
      </c>
      <c r="K28" s="72" t="s">
        <v>109</v>
      </c>
    </row>
    <row r="29" spans="2:11" ht="22.5" customHeight="1" x14ac:dyDescent="0.2">
      <c r="C29" s="471" t="s">
        <v>87</v>
      </c>
      <c r="D29" s="472"/>
      <c r="E29" s="34">
        <v>1000000</v>
      </c>
      <c r="F29" s="40"/>
      <c r="G29" s="40"/>
      <c r="H29" s="53"/>
      <c r="I29" s="61" t="s">
        <v>23</v>
      </c>
      <c r="J29" s="69" t="s">
        <v>85</v>
      </c>
      <c r="K29" s="72"/>
    </row>
    <row r="30" spans="2:11" ht="22.5" customHeight="1" thickBot="1" x14ac:dyDescent="0.25">
      <c r="C30" s="10" t="s">
        <v>130</v>
      </c>
      <c r="D30" s="15"/>
      <c r="E30" s="35">
        <v>1200000</v>
      </c>
      <c r="F30" s="40"/>
      <c r="G30" s="40"/>
      <c r="H30" s="54"/>
      <c r="I30" s="62" t="s">
        <v>172</v>
      </c>
      <c r="J30" s="29" t="s">
        <v>347</v>
      </c>
      <c r="K30" s="71"/>
    </row>
    <row r="31" spans="2:11" ht="20.100000000000001" customHeight="1" x14ac:dyDescent="0.15">
      <c r="C31" s="471" t="s">
        <v>225</v>
      </c>
      <c r="D31" s="472"/>
      <c r="E31" s="30">
        <v>45626</v>
      </c>
      <c r="F31" s="40"/>
      <c r="G31" s="40"/>
      <c r="H31" s="473" t="s">
        <v>182</v>
      </c>
      <c r="I31" s="474"/>
      <c r="J31" s="70" t="s">
        <v>170</v>
      </c>
    </row>
    <row r="32" spans="2:11" ht="19.5" customHeight="1" thickBot="1" x14ac:dyDescent="0.2">
      <c r="C32" s="475" t="s">
        <v>226</v>
      </c>
      <c r="D32" s="476"/>
      <c r="E32" s="36" t="s">
        <v>304</v>
      </c>
      <c r="F32" s="40"/>
      <c r="G32" s="40"/>
      <c r="H32" s="477" t="s">
        <v>249</v>
      </c>
      <c r="I32" s="478"/>
      <c r="J32" s="70" t="s">
        <v>378</v>
      </c>
    </row>
    <row r="33" spans="3:10" ht="20.100000000000001" customHeight="1" thickBot="1" x14ac:dyDescent="0.25">
      <c r="C33" s="14"/>
      <c r="D33" s="14"/>
      <c r="E33" s="27"/>
      <c r="F33" s="40"/>
      <c r="G33" s="40"/>
      <c r="H33" s="463" t="s">
        <v>266</v>
      </c>
      <c r="I33" s="464"/>
      <c r="J33" s="68" t="s">
        <v>380</v>
      </c>
    </row>
    <row r="34" spans="3:10" ht="19.5" customHeight="1" thickBot="1" x14ac:dyDescent="0.25">
      <c r="C34" s="14"/>
      <c r="D34" s="14"/>
      <c r="E34" s="27"/>
      <c r="F34" s="40"/>
      <c r="G34" s="39"/>
      <c r="H34" s="417" t="s">
        <v>413</v>
      </c>
      <c r="I34" s="418"/>
      <c r="J34" s="355" t="s">
        <v>414</v>
      </c>
    </row>
    <row r="35" spans="3:10" ht="24.75" customHeight="1" x14ac:dyDescent="0.15">
      <c r="E35" s="1"/>
      <c r="F35" s="45"/>
      <c r="G35" s="39"/>
      <c r="J35" s="39"/>
    </row>
    <row r="36" spans="3:10" ht="20.100000000000001" customHeight="1" x14ac:dyDescent="0.15">
      <c r="E36" s="1"/>
      <c r="F36" s="39"/>
      <c r="J36" s="3"/>
    </row>
  </sheetData>
  <mergeCells count="40">
    <mergeCell ref="C31:D31"/>
    <mergeCell ref="H31:I31"/>
    <mergeCell ref="C32:D32"/>
    <mergeCell ref="H32:I32"/>
    <mergeCell ref="C11:D11"/>
    <mergeCell ref="C21:D21"/>
    <mergeCell ref="C22:D22"/>
    <mergeCell ref="C23:D23"/>
    <mergeCell ref="B3:B8"/>
    <mergeCell ref="B9:B15"/>
    <mergeCell ref="C2:D2"/>
    <mergeCell ref="C3:D3"/>
    <mergeCell ref="H6:I6"/>
    <mergeCell ref="C4:D4"/>
    <mergeCell ref="H7:I7"/>
    <mergeCell ref="C5:D5"/>
    <mergeCell ref="H8:I8"/>
    <mergeCell ref="C6:D6"/>
    <mergeCell ref="H9:I9"/>
    <mergeCell ref="C10:D10"/>
    <mergeCell ref="H10:I10"/>
    <mergeCell ref="C7:D7"/>
    <mergeCell ref="C12:D12"/>
    <mergeCell ref="H11:I11"/>
    <mergeCell ref="H34:I34"/>
    <mergeCell ref="H3:I3"/>
    <mergeCell ref="H5:I5"/>
    <mergeCell ref="C13:D13"/>
    <mergeCell ref="H13:I13"/>
    <mergeCell ref="G3:G9"/>
    <mergeCell ref="G10:G13"/>
    <mergeCell ref="C14:D14"/>
    <mergeCell ref="C15:D15"/>
    <mergeCell ref="C28:D28"/>
    <mergeCell ref="H12:I12"/>
    <mergeCell ref="C8:D8"/>
    <mergeCell ref="C9:D9"/>
    <mergeCell ref="H33:I33"/>
    <mergeCell ref="G14:I15"/>
    <mergeCell ref="C29:D29"/>
  </mergeCells>
  <phoneticPr fontId="3"/>
  <conditionalFormatting sqref="E23:E28 E31:E32">
    <cfRule type="cellIs" dxfId="42" priority="1" operator="between">
      <formula>43586</formula>
      <formula>43830</formula>
    </cfRule>
  </conditionalFormatting>
  <conditionalFormatting sqref="H1:I1">
    <cfRule type="cellIs" dxfId="41" priority="2" operator="between">
      <formula>43586</formula>
      <formula>43830</formula>
    </cfRule>
  </conditionalFormatting>
  <dataValidations count="2">
    <dataValidation imeMode="on" allowBlank="1" showInputMessage="1" showErrorMessage="1" sqref="E21:E22 J21:J33" xr:uid="{00000000-0002-0000-0000-000000000000}"/>
    <dataValidation imeMode="off" allowBlank="1" showInputMessage="1" showErrorMessage="1" sqref="E23:E32" xr:uid="{00000000-0002-0000-0000-000001000000}"/>
  </dataValidations>
  <hyperlinks>
    <hyperlink ref="E4" location="工程表!A1" display="業務工程表" xr:uid="{00000000-0004-0000-0000-000000000000}"/>
    <hyperlink ref="E5" location="管理技術者!A1" display="管理技術者等届" xr:uid="{00000000-0004-0000-0000-000001000000}"/>
    <hyperlink ref="E3" location="着手届!A1" display="業務着手届" xr:uid="{00000000-0004-0000-0000-000002000000}"/>
    <hyperlink ref="E6" location="管理技術者変更!A1" display="管理技術者等変更届" xr:uid="{00000000-0004-0000-0000-000003000000}"/>
    <hyperlink ref="E11" location="段階確認!A1" display="業務段階確認申出書" xr:uid="{00000000-0004-0000-0000-000004000000}"/>
    <hyperlink ref="J10" location="完了届!A1" display="業務完了届" xr:uid="{00000000-0004-0000-0000-000005000000}"/>
    <hyperlink ref="J11" location="引渡書!A1" display="業務成果引渡書" xr:uid="{00000000-0004-0000-0000-000006000000}"/>
    <hyperlink ref="J12" location="請求書!A1" display="委託料請求書" xr:uid="{00000000-0004-0000-0000-000007000000}"/>
    <hyperlink ref="J14" location="作業責任者!A1" display="作業責任者届　　　　（管理技術者欄に作業責任者を入力）" xr:uid="{00000000-0004-0000-0000-000008000000}"/>
    <hyperlink ref="J15" location="作業責任者変更!A1" display="作業責任者変更届　（管理技術者欄に作業責任者を入力）" xr:uid="{00000000-0004-0000-0000-000009000000}"/>
    <hyperlink ref="E9" location="履行報告!A1" display="業務履行報告書" xr:uid="{00000000-0004-0000-0000-00000A000000}"/>
    <hyperlink ref="E10" location="打合簿!A1" display="業務打合簿" xr:uid="{00000000-0004-0000-0000-00000E000000}"/>
    <hyperlink ref="J6" location="前払金請求!A1" display="前払金請求" xr:uid="{00000000-0004-0000-0000-00000F000000}"/>
    <hyperlink ref="J8" location="既済検査申請!A1" display="既済検査申請" xr:uid="{00000000-0004-0000-0000-000010000000}"/>
    <hyperlink ref="J9" location="部分払請求書!A1" display="部分払請求書" xr:uid="{00000000-0004-0000-0000-000011000000}"/>
    <hyperlink ref="J7" location="一部完了検査申請!A1" display="一部完了検査申請" xr:uid="{00000000-0004-0000-0000-000012000000}"/>
    <hyperlink ref="E7" location="'参考）電子納品'!A1" display="電子納品チェックシート（土木調査設計業務）" xr:uid="{E651EC17-75FB-4B6E-8D91-E896F43AD51F}"/>
    <hyperlink ref="J3" location="再委託!A1" display="再委託申請書" xr:uid="{5DD134F7-AD1D-47E1-813A-BD6C8DC1794C}"/>
    <hyperlink ref="J4" location="履行期間延長!A1" display="履行期間延長申出書" xr:uid="{202350B2-EB1A-46F9-AB71-04ED5D5DB9C8}"/>
    <hyperlink ref="J5" location="事故報告!A1" display="現場事故報告書" xr:uid="{429DACA4-32BF-4CC8-90C1-AF7B0A2774F6}"/>
    <hyperlink ref="C12" location="身分証交付!A1" display="身分証交付!A1" xr:uid="{D14AD75B-634A-45A3-89F7-88B5D636A9EA}"/>
    <hyperlink ref="C13" location="身分証!A1" display="身分証!A1" xr:uid="{146AFA64-55C6-423D-8ED3-454D62068F2E}"/>
    <hyperlink ref="E12" location="身分証交付!A1" display="身分証交付!A1" xr:uid="{535B6F86-028A-402B-9654-8592FA219657}"/>
    <hyperlink ref="J13" location="ボーリング位置情報!A1" display="ボーリング位置情報チェック結果" xr:uid="{8A4B7BCE-3106-4224-AC6D-24A1A2BCC83C}"/>
    <hyperlink ref="E13" location="身分証!A1" display="身分証明書" xr:uid="{65C78ED2-03F3-46A6-86C6-2644E245CA34}"/>
  </hyperlinks>
  <pageMargins left="0.16" right="0.15748031496062992" top="0.8661417322834648" bottom="0.39370078740157483" header="0.31496062992125984" footer="0.31496062992125984"/>
  <pageSetup paperSize="9" scale="7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65F5E-6B48-41C8-925B-9B0137E90EC7}">
  <sheetPr>
    <tabColor theme="3" tint="0.39997558519241921"/>
  </sheetPr>
  <dimension ref="A1:K58"/>
  <sheetViews>
    <sheetView view="pageBreakPreview" zoomScale="85" zoomScaleNormal="100" zoomScaleSheetLayoutView="85" workbookViewId="0"/>
  </sheetViews>
  <sheetFormatPr defaultRowHeight="13.5" x14ac:dyDescent="0.15"/>
  <cols>
    <col min="1" max="1" width="2.125" style="372" customWidth="1"/>
    <col min="2" max="2" width="16.25" style="372" customWidth="1"/>
    <col min="3" max="3" width="6.25" style="372" customWidth="1"/>
    <col min="4" max="4" width="8.75" style="372" customWidth="1"/>
    <col min="5" max="5" width="15.125" style="372" customWidth="1"/>
    <col min="6" max="6" width="8.125" style="372" customWidth="1"/>
    <col min="7" max="7" width="9.5" style="372" customWidth="1"/>
    <col min="8" max="8" width="4.125" style="372" customWidth="1"/>
    <col min="9" max="9" width="7.75" style="372" customWidth="1"/>
    <col min="10" max="10" width="9.75" style="372" customWidth="1"/>
    <col min="11" max="11" width="1.875" style="372" customWidth="1"/>
    <col min="12" max="16384" width="9" style="372"/>
  </cols>
  <sheetData>
    <row r="1" spans="1:10" s="358" customFormat="1" ht="15" customHeight="1" x14ac:dyDescent="0.15">
      <c r="A1" s="357"/>
      <c r="B1" s="357" t="s">
        <v>420</v>
      </c>
    </row>
    <row r="2" spans="1:10" s="359" customFormat="1" ht="15" customHeight="1" x14ac:dyDescent="0.15">
      <c r="B2" s="360"/>
      <c r="C2" s="360"/>
      <c r="D2" s="358"/>
      <c r="E2" s="358"/>
      <c r="F2" s="358"/>
      <c r="G2" s="358"/>
      <c r="H2" s="358"/>
      <c r="I2" s="358"/>
    </row>
    <row r="3" spans="1:10" s="359" customFormat="1" ht="15" customHeight="1" x14ac:dyDescent="0.15">
      <c r="B3" s="360"/>
      <c r="C3" s="360"/>
      <c r="D3" s="358"/>
      <c r="E3" s="358"/>
      <c r="F3" s="358"/>
      <c r="G3" s="358"/>
      <c r="H3" s="358"/>
      <c r="I3" s="358"/>
    </row>
    <row r="4" spans="1:10" s="359" customFormat="1" ht="15" customHeight="1" x14ac:dyDescent="0.15">
      <c r="B4" s="360"/>
      <c r="C4" s="360"/>
    </row>
    <row r="5" spans="1:10" s="359" customFormat="1" ht="18" customHeight="1" x14ac:dyDescent="0.15">
      <c r="H5" s="739" t="s">
        <v>421</v>
      </c>
      <c r="I5" s="739"/>
      <c r="J5" s="739"/>
    </row>
    <row r="6" spans="1:10" s="359" customFormat="1" ht="18" customHeight="1" x14ac:dyDescent="0.15">
      <c r="B6" t="s">
        <v>399</v>
      </c>
    </row>
    <row r="7" spans="1:10" s="359" customFormat="1" ht="18" customHeight="1" x14ac:dyDescent="0.15">
      <c r="B7" s="101" t="str">
        <f>"管理者　"&amp;入力ｼｰﾄ!J21&amp;"　様"</f>
        <v>管理者　夏野　修　様</v>
      </c>
      <c r="C7" s="361"/>
    </row>
    <row r="8" spans="1:10" s="359" customFormat="1" ht="18" customHeight="1" x14ac:dyDescent="0.15"/>
    <row r="9" spans="1:10" s="359" customFormat="1" ht="18" customHeight="1" x14ac:dyDescent="0.15">
      <c r="D9" s="362"/>
      <c r="F9" s="363" t="s">
        <v>422</v>
      </c>
      <c r="G9" s="364" t="str">
        <f>+入力ｼｰﾄ!J25</f>
        <v>砺波市□□□</v>
      </c>
      <c r="J9" s="364"/>
    </row>
    <row r="10" spans="1:10" s="359" customFormat="1" ht="18" customHeight="1" x14ac:dyDescent="0.15">
      <c r="D10" s="362"/>
      <c r="F10" s="363" t="s">
        <v>423</v>
      </c>
      <c r="G10" s="364" t="str">
        <f>+入力ｼｰﾄ!J26</f>
        <v>株式会社□□コンサル</v>
      </c>
      <c r="J10" s="364"/>
    </row>
    <row r="11" spans="1:10" s="359" customFormat="1" ht="18" customHeight="1" x14ac:dyDescent="0.15">
      <c r="G11" s="364" t="str">
        <f>+入力ｼｰﾄ!J27</f>
        <v>代表取締役社長　□□□□</v>
      </c>
      <c r="J11" s="364"/>
    </row>
    <row r="12" spans="1:10" s="359" customFormat="1" ht="18" customHeight="1" x14ac:dyDescent="0.15">
      <c r="F12" s="357"/>
      <c r="G12" s="357"/>
      <c r="H12" s="357"/>
      <c r="I12" s="357"/>
    </row>
    <row r="13" spans="1:10" s="359" customFormat="1" ht="18" customHeight="1" x14ac:dyDescent="0.15"/>
    <row r="14" spans="1:10" s="359" customFormat="1" ht="21.95" customHeight="1" x14ac:dyDescent="0.15">
      <c r="B14" s="740" t="s">
        <v>424</v>
      </c>
      <c r="C14" s="740"/>
      <c r="D14" s="740"/>
      <c r="E14" s="740"/>
      <c r="F14" s="740"/>
      <c r="G14" s="740"/>
      <c r="H14" s="740"/>
      <c r="I14" s="740"/>
      <c r="J14" s="740"/>
    </row>
    <row r="16" spans="1:10" s="359" customFormat="1" ht="18" customHeight="1" x14ac:dyDescent="0.15"/>
    <row r="17" spans="2:11" s="359" customFormat="1" ht="21.95" customHeight="1" x14ac:dyDescent="0.2">
      <c r="B17" s="359" t="s">
        <v>425</v>
      </c>
      <c r="J17" s="365"/>
      <c r="K17" s="366"/>
    </row>
    <row r="18" spans="2:11" s="359" customFormat="1" ht="18" customHeight="1" x14ac:dyDescent="0.15"/>
    <row r="19" spans="2:11" s="359" customFormat="1" ht="18" customHeight="1" x14ac:dyDescent="0.15"/>
    <row r="20" spans="2:11" s="359" customFormat="1" ht="18" customHeight="1" x14ac:dyDescent="0.15">
      <c r="B20" s="741" t="s">
        <v>426</v>
      </c>
      <c r="C20" s="741"/>
      <c r="D20" s="741"/>
      <c r="E20" s="741"/>
      <c r="F20" s="741"/>
      <c r="G20" s="741"/>
      <c r="H20" s="741"/>
      <c r="I20" s="741"/>
      <c r="J20" s="741"/>
    </row>
    <row r="21" spans="2:11" s="359" customFormat="1" ht="18" customHeight="1" x14ac:dyDescent="0.15"/>
    <row r="22" spans="2:11" s="359" customFormat="1" ht="18" customHeight="1" x14ac:dyDescent="0.15"/>
    <row r="23" spans="2:11" s="359" customFormat="1" ht="18" customHeight="1" x14ac:dyDescent="0.15">
      <c r="B23" s="359" t="s">
        <v>427</v>
      </c>
      <c r="D23" s="742" t="str">
        <f>+入力ｼｰﾄ!E21</f>
        <v>市道○○線○○業務委託</v>
      </c>
      <c r="E23" s="742"/>
      <c r="F23" s="742"/>
      <c r="G23" s="742"/>
      <c r="H23" s="742"/>
      <c r="I23" s="742"/>
      <c r="J23" s="742"/>
    </row>
    <row r="24" spans="2:11" s="359" customFormat="1" ht="18" customHeight="1" x14ac:dyDescent="0.15">
      <c r="D24" s="367"/>
      <c r="E24" s="367"/>
      <c r="F24" s="367"/>
      <c r="G24" s="367"/>
      <c r="H24" s="367"/>
      <c r="I24" s="367"/>
      <c r="J24" s="367"/>
    </row>
    <row r="25" spans="2:11" s="359" customFormat="1" ht="18" customHeight="1" x14ac:dyDescent="0.15">
      <c r="B25" s="359" t="s">
        <v>428</v>
      </c>
      <c r="D25" s="743" t="str">
        <f>+入力ｼｰﾄ!E22</f>
        <v>砺波市　庄川町○外</v>
      </c>
      <c r="E25" s="743"/>
      <c r="F25" s="743"/>
      <c r="G25" s="743"/>
      <c r="H25" s="743"/>
      <c r="I25" s="743"/>
      <c r="J25" s="743"/>
    </row>
    <row r="26" spans="2:11" s="359" customFormat="1" ht="18" customHeight="1" x14ac:dyDescent="0.15">
      <c r="D26" s="367"/>
      <c r="E26" s="367"/>
      <c r="F26" s="361"/>
      <c r="G26" s="361"/>
      <c r="H26" s="361"/>
      <c r="I26" s="361"/>
      <c r="J26" s="361"/>
    </row>
    <row r="27" spans="2:11" s="359" customFormat="1" ht="28.5" customHeight="1" x14ac:dyDescent="0.15">
      <c r="B27" s="368" t="s">
        <v>429</v>
      </c>
      <c r="C27" s="744" t="s">
        <v>430</v>
      </c>
      <c r="D27" s="745"/>
      <c r="E27" s="368" t="s">
        <v>431</v>
      </c>
      <c r="F27" s="744" t="s">
        <v>432</v>
      </c>
      <c r="G27" s="746"/>
      <c r="H27" s="746"/>
      <c r="I27" s="746"/>
      <c r="J27" s="745"/>
    </row>
    <row r="28" spans="2:11" s="359" customFormat="1" ht="28.5" customHeight="1" x14ac:dyDescent="0.15">
      <c r="B28" s="369"/>
      <c r="C28" s="734"/>
      <c r="D28" s="735"/>
      <c r="E28" s="370"/>
      <c r="F28" s="736" t="s">
        <v>433</v>
      </c>
      <c r="G28" s="737"/>
      <c r="H28" s="371" t="s">
        <v>434</v>
      </c>
      <c r="I28" s="737" t="s">
        <v>435</v>
      </c>
      <c r="J28" s="738"/>
    </row>
    <row r="29" spans="2:11" s="359" customFormat="1" ht="28.5" customHeight="1" x14ac:dyDescent="0.15">
      <c r="B29" s="369"/>
      <c r="C29" s="734"/>
      <c r="D29" s="735"/>
      <c r="E29" s="370"/>
      <c r="F29" s="736"/>
      <c r="G29" s="737"/>
      <c r="H29" s="371"/>
      <c r="I29" s="737"/>
      <c r="J29" s="738"/>
    </row>
    <row r="30" spans="2:11" s="359" customFormat="1" ht="28.5" customHeight="1" x14ac:dyDescent="0.15">
      <c r="B30" s="369"/>
      <c r="C30" s="734"/>
      <c r="D30" s="735"/>
      <c r="E30" s="370"/>
      <c r="F30" s="736"/>
      <c r="G30" s="737"/>
      <c r="H30" s="371"/>
      <c r="I30" s="737"/>
      <c r="J30" s="738"/>
    </row>
    <row r="31" spans="2:11" s="359" customFormat="1" ht="28.5" customHeight="1" x14ac:dyDescent="0.15">
      <c r="B31" s="369"/>
      <c r="C31" s="734"/>
      <c r="D31" s="735"/>
      <c r="E31" s="370"/>
      <c r="F31" s="736"/>
      <c r="G31" s="737"/>
      <c r="H31" s="371"/>
      <c r="I31" s="737"/>
      <c r="J31" s="738"/>
    </row>
    <row r="32" spans="2:11" s="359" customFormat="1" ht="28.5" customHeight="1" x14ac:dyDescent="0.15">
      <c r="B32" s="369"/>
      <c r="C32" s="734"/>
      <c r="D32" s="735"/>
      <c r="E32" s="370"/>
      <c r="F32" s="736"/>
      <c r="G32" s="737"/>
      <c r="H32" s="371"/>
      <c r="I32" s="737"/>
      <c r="J32" s="738"/>
    </row>
    <row r="33" spans="2:10" s="359" customFormat="1" ht="28.5" customHeight="1" x14ac:dyDescent="0.15">
      <c r="B33" s="369"/>
      <c r="C33" s="734"/>
      <c r="D33" s="735"/>
      <c r="E33" s="370"/>
      <c r="F33" s="736"/>
      <c r="G33" s="737"/>
      <c r="H33" s="371"/>
      <c r="I33" s="737"/>
      <c r="J33" s="738"/>
    </row>
    <row r="34" spans="2:10" s="359" customFormat="1" ht="28.5" customHeight="1" x14ac:dyDescent="0.15">
      <c r="B34" s="369"/>
      <c r="C34" s="734"/>
      <c r="D34" s="735"/>
      <c r="E34" s="370"/>
      <c r="F34" s="736"/>
      <c r="G34" s="737"/>
      <c r="H34" s="371"/>
      <c r="I34" s="737"/>
      <c r="J34" s="738"/>
    </row>
    <row r="35" spans="2:10" s="359" customFormat="1" ht="28.5" customHeight="1" x14ac:dyDescent="0.15">
      <c r="B35" s="369"/>
      <c r="C35" s="734"/>
      <c r="D35" s="735"/>
      <c r="E35" s="370"/>
      <c r="F35" s="736"/>
      <c r="G35" s="737"/>
      <c r="H35" s="371"/>
      <c r="I35" s="737"/>
      <c r="J35" s="738"/>
    </row>
    <row r="36" spans="2:10" s="359" customFormat="1" ht="28.5" customHeight="1" x14ac:dyDescent="0.15">
      <c r="B36" s="369"/>
      <c r="C36" s="734"/>
      <c r="D36" s="735"/>
      <c r="E36" s="370"/>
      <c r="F36" s="736"/>
      <c r="G36" s="737"/>
      <c r="H36" s="371"/>
      <c r="I36" s="737"/>
      <c r="J36" s="738"/>
    </row>
    <row r="37" spans="2:10" s="359" customFormat="1" ht="28.5" customHeight="1" x14ac:dyDescent="0.15">
      <c r="B37" s="369"/>
      <c r="C37" s="734"/>
      <c r="D37" s="735"/>
      <c r="E37" s="370"/>
      <c r="F37" s="736"/>
      <c r="G37" s="737"/>
      <c r="H37" s="371"/>
      <c r="I37" s="737"/>
      <c r="J37" s="738"/>
    </row>
    <row r="38" spans="2:10" s="359" customFormat="1" ht="18" customHeight="1" x14ac:dyDescent="0.15">
      <c r="D38" s="357"/>
      <c r="E38" s="357"/>
      <c r="F38" s="357"/>
      <c r="G38" s="357"/>
      <c r="H38" s="357"/>
      <c r="I38" s="357"/>
      <c r="J38" s="357"/>
    </row>
    <row r="39" spans="2:10" s="359" customFormat="1" ht="18" customHeight="1" x14ac:dyDescent="0.15">
      <c r="D39" s="357"/>
      <c r="E39" s="357"/>
      <c r="F39" s="357"/>
      <c r="G39" s="357"/>
      <c r="H39" s="357"/>
      <c r="I39" s="357"/>
      <c r="J39" s="357"/>
    </row>
    <row r="40" spans="2:10" s="359" customFormat="1" ht="18" customHeight="1" x14ac:dyDescent="0.15">
      <c r="D40" s="357"/>
      <c r="E40" s="357"/>
      <c r="F40" s="357"/>
      <c r="G40" s="357"/>
      <c r="H40" s="357"/>
      <c r="I40" s="357"/>
      <c r="J40" s="357"/>
    </row>
    <row r="41" spans="2:10" s="359" customFormat="1" ht="18" customHeight="1" x14ac:dyDescent="0.15">
      <c r="D41" s="357"/>
      <c r="E41" s="357"/>
      <c r="F41" s="357"/>
      <c r="G41" s="357"/>
      <c r="H41" s="357"/>
      <c r="I41" s="357"/>
      <c r="J41" s="357"/>
    </row>
    <row r="42" spans="2:10" s="359" customFormat="1" ht="18" customHeight="1" x14ac:dyDescent="0.15">
      <c r="D42" s="357"/>
      <c r="E42" s="357"/>
      <c r="F42" s="357"/>
      <c r="G42" s="357"/>
      <c r="H42" s="357"/>
      <c r="I42" s="357"/>
      <c r="J42" s="357"/>
    </row>
    <row r="43" spans="2:10" s="359" customFormat="1" ht="18" customHeight="1" x14ac:dyDescent="0.15"/>
    <row r="44" spans="2:10" s="359" customFormat="1" ht="18" customHeight="1" x14ac:dyDescent="0.15">
      <c r="E44" s="362"/>
    </row>
    <row r="45" spans="2:10" s="359" customFormat="1" ht="18" customHeight="1" x14ac:dyDescent="0.15"/>
    <row r="46" spans="2:10" s="359" customFormat="1" ht="18" customHeight="1" x14ac:dyDescent="0.15"/>
    <row r="47" spans="2:10" s="359" customFormat="1" ht="18" customHeight="1" x14ac:dyDescent="0.15"/>
    <row r="48" spans="2:10" s="359" customFormat="1" ht="18" customHeight="1" x14ac:dyDescent="0.15"/>
    <row r="49" s="359" customFormat="1" ht="18" customHeight="1" x14ac:dyDescent="0.15"/>
    <row r="50" s="359" customFormat="1" ht="18" customHeight="1" x14ac:dyDescent="0.15"/>
    <row r="51" s="359" customFormat="1" ht="18" customHeight="1" x14ac:dyDescent="0.15"/>
    <row r="52" s="359" customFormat="1" ht="18" customHeight="1" x14ac:dyDescent="0.15"/>
    <row r="53" s="359" customFormat="1" ht="18" customHeight="1" x14ac:dyDescent="0.15"/>
    <row r="54" s="359" customFormat="1" ht="18" customHeight="1" x14ac:dyDescent="0.15"/>
    <row r="55" ht="18" customHeight="1" x14ac:dyDescent="0.15"/>
    <row r="56" ht="18" customHeight="1" x14ac:dyDescent="0.15"/>
    <row r="57" ht="18" customHeight="1" x14ac:dyDescent="0.15"/>
    <row r="58" ht="18" customHeight="1" x14ac:dyDescent="0.15"/>
  </sheetData>
  <mergeCells count="37">
    <mergeCell ref="C27:D27"/>
    <mergeCell ref="F27:J27"/>
    <mergeCell ref="H5:J5"/>
    <mergeCell ref="B14:J14"/>
    <mergeCell ref="B20:J20"/>
    <mergeCell ref="D23:J23"/>
    <mergeCell ref="D25:J25"/>
    <mergeCell ref="C28:D28"/>
    <mergeCell ref="F28:G28"/>
    <mergeCell ref="I28:J28"/>
    <mergeCell ref="C29:D29"/>
    <mergeCell ref="F29:G29"/>
    <mergeCell ref="I29:J29"/>
    <mergeCell ref="C30:D30"/>
    <mergeCell ref="F30:G30"/>
    <mergeCell ref="I30:J30"/>
    <mergeCell ref="C31:D31"/>
    <mergeCell ref="F31:G31"/>
    <mergeCell ref="I31:J31"/>
    <mergeCell ref="C32:D32"/>
    <mergeCell ref="F32:G32"/>
    <mergeCell ref="I32:J32"/>
    <mergeCell ref="C33:D33"/>
    <mergeCell ref="F33:G33"/>
    <mergeCell ref="I33:J33"/>
    <mergeCell ref="C34:D34"/>
    <mergeCell ref="F34:G34"/>
    <mergeCell ref="I34:J34"/>
    <mergeCell ref="C35:D35"/>
    <mergeCell ref="F35:G35"/>
    <mergeCell ref="I35:J35"/>
    <mergeCell ref="C36:D36"/>
    <mergeCell ref="F36:G36"/>
    <mergeCell ref="I36:J36"/>
    <mergeCell ref="C37:D37"/>
    <mergeCell ref="F37:G37"/>
    <mergeCell ref="I37:J37"/>
  </mergeCells>
  <phoneticPr fontId="66"/>
  <pageMargins left="0.98425196850393704" right="0.39370078740157483" top="0.98425196850393704" bottom="0.59055118110236227"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D0846-678A-49BD-89C7-3F55A133B14D}">
  <sheetPr>
    <tabColor theme="3" tint="0.39997558519241921"/>
  </sheetPr>
  <dimension ref="A1:I64"/>
  <sheetViews>
    <sheetView view="pageBreakPreview" zoomScale="85" zoomScaleNormal="100" zoomScaleSheetLayoutView="85" workbookViewId="0"/>
  </sheetViews>
  <sheetFormatPr defaultRowHeight="13.5" x14ac:dyDescent="0.15"/>
  <cols>
    <col min="1" max="1" width="2.125" style="372" customWidth="1"/>
    <col min="2" max="2" width="16.25" style="372" customWidth="1"/>
    <col min="3" max="3" width="6.25" style="372" customWidth="1"/>
    <col min="4" max="4" width="8.75" style="372" customWidth="1"/>
    <col min="5" max="5" width="15.125" style="372" customWidth="1"/>
    <col min="6" max="7" width="8.125" style="372" customWidth="1"/>
    <col min="8" max="8" width="8.625" style="372" customWidth="1"/>
    <col min="9" max="9" width="13.125" style="372" customWidth="1"/>
    <col min="10" max="10" width="3.625" style="372" customWidth="1"/>
    <col min="11" max="16384" width="9" style="372"/>
  </cols>
  <sheetData>
    <row r="1" spans="1:9" s="358" customFormat="1" ht="15" customHeight="1" x14ac:dyDescent="0.15">
      <c r="A1" s="357"/>
    </row>
    <row r="2" spans="1:9" s="359" customFormat="1" ht="15" customHeight="1" x14ac:dyDescent="0.15">
      <c r="B2" s="357" t="s">
        <v>575</v>
      </c>
      <c r="C2" s="360"/>
      <c r="D2" s="358"/>
      <c r="E2" s="358"/>
      <c r="F2" s="358"/>
      <c r="G2" s="358"/>
      <c r="H2" s="358"/>
    </row>
    <row r="3" spans="1:9" s="359" customFormat="1" ht="15" customHeight="1" x14ac:dyDescent="0.15">
      <c r="B3" s="360"/>
      <c r="C3" s="360"/>
      <c r="D3" s="358"/>
      <c r="E3" s="358"/>
      <c r="F3" s="358"/>
      <c r="G3" s="358"/>
      <c r="H3" s="358"/>
    </row>
    <row r="4" spans="1:9" s="359" customFormat="1" ht="15" customHeight="1" x14ac:dyDescent="0.15">
      <c r="B4" s="360"/>
      <c r="C4" s="360"/>
    </row>
    <row r="5" spans="1:9" s="359" customFormat="1" ht="18" customHeight="1" x14ac:dyDescent="0.15"/>
    <row r="6" spans="1:9" s="359" customFormat="1" ht="21.95" customHeight="1" x14ac:dyDescent="0.15">
      <c r="B6" s="740" t="s">
        <v>576</v>
      </c>
      <c r="C6" s="740"/>
      <c r="D6" s="740"/>
      <c r="E6" s="740"/>
      <c r="F6" s="740"/>
      <c r="G6" s="740"/>
      <c r="H6" s="740"/>
      <c r="I6" s="740"/>
    </row>
    <row r="7" spans="1:9" s="359" customFormat="1" ht="18" customHeight="1" x14ac:dyDescent="0.15"/>
    <row r="8" spans="1:9" s="359" customFormat="1" ht="18" customHeight="1" x14ac:dyDescent="0.15">
      <c r="C8" s="361"/>
    </row>
    <row r="9" spans="1:9" s="359" customFormat="1" ht="18" customHeight="1" x14ac:dyDescent="0.15"/>
    <row r="10" spans="1:9" s="359" customFormat="1" ht="36" customHeight="1" x14ac:dyDescent="0.15">
      <c r="B10" s="357" t="s">
        <v>577</v>
      </c>
      <c r="C10" s="742" t="str">
        <f>+入力ｼｰﾄ!J25</f>
        <v>砺波市□□□</v>
      </c>
      <c r="D10" s="742"/>
      <c r="E10" s="742"/>
      <c r="F10" s="742"/>
      <c r="G10" s="742"/>
      <c r="H10" s="742"/>
      <c r="I10" s="364"/>
    </row>
    <row r="11" spans="1:9" s="359" customFormat="1" ht="36" customHeight="1" x14ac:dyDescent="0.15">
      <c r="B11" s="357" t="s">
        <v>578</v>
      </c>
      <c r="C11" s="742" t="str">
        <f>+入力ｼｰﾄ!J26</f>
        <v>株式会社□□コンサル</v>
      </c>
      <c r="D11" s="742"/>
      <c r="E11" s="742"/>
      <c r="F11" s="742"/>
      <c r="G11" s="742"/>
      <c r="H11" s="742"/>
      <c r="I11" s="364"/>
    </row>
    <row r="12" spans="1:9" s="359" customFormat="1" ht="36" customHeight="1" x14ac:dyDescent="0.15">
      <c r="B12" s="357" t="s">
        <v>579</v>
      </c>
      <c r="C12" s="742"/>
      <c r="D12" s="742"/>
      <c r="E12" s="742"/>
      <c r="F12" s="742"/>
      <c r="G12" s="742"/>
      <c r="H12" s="742"/>
      <c r="I12" s="364"/>
    </row>
    <row r="13" spans="1:9" s="359" customFormat="1" ht="36" customHeight="1" x14ac:dyDescent="0.15"/>
    <row r="14" spans="1:9" s="359" customFormat="1" ht="36" customHeight="1" x14ac:dyDescent="0.15">
      <c r="B14" s="359" t="s">
        <v>606</v>
      </c>
    </row>
    <row r="15" spans="1:9" s="359" customFormat="1" ht="36" customHeight="1" x14ac:dyDescent="0.15">
      <c r="B15" s="359" t="s">
        <v>607</v>
      </c>
    </row>
    <row r="16" spans="1:9" s="359" customFormat="1" ht="36" customHeight="1" x14ac:dyDescent="0.15">
      <c r="D16" s="367"/>
      <c r="E16" s="367"/>
      <c r="F16" s="361"/>
      <c r="G16" s="361"/>
      <c r="H16" s="361"/>
      <c r="I16" s="361"/>
    </row>
    <row r="17" spans="2:9" s="359" customFormat="1" ht="36" customHeight="1" x14ac:dyDescent="0.15">
      <c r="B17" s="359" t="s">
        <v>580</v>
      </c>
      <c r="C17" s="367" t="str">
        <f>+入力ｼｰﾄ!E21</f>
        <v>市道○○線○○業務委託</v>
      </c>
      <c r="D17" s="367"/>
      <c r="E17" s="367"/>
      <c r="F17" s="361"/>
      <c r="G17" s="361"/>
      <c r="H17" s="361"/>
      <c r="I17" s="361"/>
    </row>
    <row r="18" spans="2:9" s="359" customFormat="1" ht="36" customHeight="1" x14ac:dyDescent="0.15">
      <c r="B18" s="359" t="s">
        <v>581</v>
      </c>
      <c r="C18" s="410" t="s">
        <v>582</v>
      </c>
      <c r="D18" s="747" t="s">
        <v>421</v>
      </c>
      <c r="E18" s="747"/>
      <c r="F18" s="357"/>
      <c r="G18" s="357"/>
      <c r="H18" s="357"/>
      <c r="I18" s="357"/>
    </row>
    <row r="19" spans="2:9" s="359" customFormat="1" ht="36" customHeight="1" x14ac:dyDescent="0.15">
      <c r="C19" s="410" t="s">
        <v>583</v>
      </c>
      <c r="D19" s="747" t="s">
        <v>421</v>
      </c>
      <c r="E19" s="747"/>
      <c r="F19" s="357"/>
      <c r="G19" s="357"/>
      <c r="H19" s="357"/>
      <c r="I19" s="357"/>
    </row>
    <row r="20" spans="2:9" s="359" customFormat="1" ht="36" customHeight="1" x14ac:dyDescent="0.15">
      <c r="D20" s="357"/>
      <c r="E20" s="357"/>
      <c r="F20" s="357"/>
      <c r="G20" s="357"/>
      <c r="H20" s="357"/>
      <c r="I20" s="357"/>
    </row>
    <row r="21" spans="2:9" s="359" customFormat="1" ht="36" customHeight="1" x14ac:dyDescent="0.15">
      <c r="B21" s="359" t="s">
        <v>584</v>
      </c>
      <c r="C21" s="747" t="s">
        <v>421</v>
      </c>
      <c r="D21" s="747"/>
      <c r="E21" s="747"/>
      <c r="F21" s="357"/>
      <c r="G21" s="357"/>
      <c r="H21" s="357"/>
      <c r="I21" s="357"/>
    </row>
    <row r="22" spans="2:9" s="359" customFormat="1" ht="36" customHeight="1" x14ac:dyDescent="0.15">
      <c r="B22" s="359" t="s">
        <v>585</v>
      </c>
      <c r="C22" s="359" t="s">
        <v>586</v>
      </c>
      <c r="D22" s="359" t="s">
        <v>608</v>
      </c>
    </row>
    <row r="23" spans="2:9" s="359" customFormat="1" ht="36" customHeight="1" x14ac:dyDescent="0.15">
      <c r="C23" s="359" t="s">
        <v>579</v>
      </c>
      <c r="D23" s="364" t="str">
        <f>"砺波広域圏事務組合　管理者　"&amp;+入力ｼｰﾄ!J21</f>
        <v>砺波広域圏事務組合　管理者　夏野　修</v>
      </c>
      <c r="E23" s="357"/>
      <c r="F23" s="357"/>
      <c r="G23" s="357"/>
      <c r="H23" s="357"/>
      <c r="I23" s="359" t="s">
        <v>587</v>
      </c>
    </row>
    <row r="24" spans="2:9" s="359" customFormat="1" ht="36" customHeight="1" x14ac:dyDescent="0.15">
      <c r="D24" s="364"/>
      <c r="E24" s="357"/>
      <c r="F24" s="357"/>
      <c r="G24" s="357"/>
      <c r="H24" s="357"/>
    </row>
    <row r="25" spans="2:9" s="359" customFormat="1" ht="36" customHeight="1" x14ac:dyDescent="0.15">
      <c r="D25" s="364"/>
      <c r="E25" s="357"/>
      <c r="F25" s="357"/>
      <c r="G25" s="357"/>
      <c r="H25" s="357"/>
    </row>
    <row r="26" spans="2:9" s="359" customFormat="1" ht="36" customHeight="1" x14ac:dyDescent="0.15">
      <c r="D26" s="364"/>
      <c r="E26" s="357"/>
      <c r="F26" s="357"/>
      <c r="G26" s="357"/>
      <c r="H26" s="357"/>
    </row>
    <row r="27" spans="2:9" s="359" customFormat="1" ht="36" customHeight="1" x14ac:dyDescent="0.15">
      <c r="D27" s="364"/>
      <c r="E27" s="357"/>
      <c r="F27" s="357"/>
      <c r="G27" s="357"/>
      <c r="H27" s="357"/>
    </row>
    <row r="28" spans="2:9" s="359" customFormat="1" ht="36" customHeight="1" x14ac:dyDescent="0.15">
      <c r="D28" s="364"/>
      <c r="E28" s="357"/>
      <c r="F28" s="357"/>
      <c r="G28" s="357"/>
      <c r="H28" s="357"/>
    </row>
    <row r="29" spans="2:9" s="359" customFormat="1" ht="36" customHeight="1" x14ac:dyDescent="0.15">
      <c r="B29" s="359" t="s">
        <v>588</v>
      </c>
      <c r="D29" s="364"/>
      <c r="E29" s="357"/>
      <c r="F29" s="357"/>
      <c r="G29" s="357"/>
      <c r="H29" s="357"/>
    </row>
    <row r="30" spans="2:9" s="359" customFormat="1" ht="36" customHeight="1" x14ac:dyDescent="0.15">
      <c r="D30" s="364"/>
      <c r="E30" s="357"/>
      <c r="F30" s="357"/>
      <c r="G30" s="357"/>
      <c r="H30" s="357"/>
    </row>
    <row r="31" spans="2:9" s="359" customFormat="1" ht="36" customHeight="1" x14ac:dyDescent="0.15">
      <c r="B31" s="359" t="s">
        <v>589</v>
      </c>
      <c r="D31" s="364"/>
      <c r="E31" s="357"/>
      <c r="F31" s="357"/>
      <c r="G31" s="357"/>
      <c r="H31" s="357"/>
    </row>
    <row r="32" spans="2:9" s="359" customFormat="1" ht="36" customHeight="1" x14ac:dyDescent="0.15">
      <c r="B32" s="359" t="s">
        <v>590</v>
      </c>
      <c r="D32" s="364"/>
      <c r="E32" s="357"/>
      <c r="F32" s="357"/>
      <c r="G32" s="357"/>
      <c r="H32" s="357"/>
    </row>
    <row r="33" spans="2:8" s="359" customFormat="1" ht="36" customHeight="1" x14ac:dyDescent="0.15">
      <c r="B33" s="359" t="s">
        <v>591</v>
      </c>
      <c r="D33" s="364"/>
      <c r="E33" s="357"/>
      <c r="F33" s="357"/>
      <c r="G33" s="357"/>
      <c r="H33" s="357"/>
    </row>
    <row r="34" spans="2:8" s="359" customFormat="1" ht="36" customHeight="1" x14ac:dyDescent="0.15">
      <c r="B34" s="359" t="s">
        <v>592</v>
      </c>
      <c r="D34" s="364"/>
      <c r="E34" s="357"/>
      <c r="F34" s="357"/>
      <c r="G34" s="357"/>
      <c r="H34" s="357"/>
    </row>
    <row r="35" spans="2:8" s="359" customFormat="1" ht="36" customHeight="1" x14ac:dyDescent="0.15">
      <c r="B35" s="359" t="s">
        <v>593</v>
      </c>
      <c r="D35" s="364"/>
      <c r="E35" s="357"/>
      <c r="F35" s="357"/>
      <c r="G35" s="357"/>
      <c r="H35" s="357"/>
    </row>
    <row r="36" spans="2:8" s="359" customFormat="1" ht="36" customHeight="1" x14ac:dyDescent="0.15">
      <c r="B36" s="359" t="s">
        <v>594</v>
      </c>
      <c r="D36" s="364"/>
      <c r="E36" s="357"/>
      <c r="F36" s="357"/>
      <c r="G36" s="357"/>
      <c r="H36" s="357"/>
    </row>
    <row r="37" spans="2:8" s="359" customFormat="1" ht="36" customHeight="1" x14ac:dyDescent="0.15">
      <c r="B37" s="359" t="s">
        <v>595</v>
      </c>
      <c r="D37" s="364"/>
      <c r="E37" s="357"/>
      <c r="F37" s="357"/>
      <c r="G37" s="357"/>
      <c r="H37" s="357"/>
    </row>
    <row r="38" spans="2:8" s="359" customFormat="1" ht="36" customHeight="1" x14ac:dyDescent="0.15">
      <c r="B38" s="359" t="s">
        <v>596</v>
      </c>
      <c r="D38" s="364"/>
      <c r="E38" s="357"/>
      <c r="F38" s="357"/>
      <c r="G38" s="357"/>
      <c r="H38" s="357"/>
    </row>
    <row r="39" spans="2:8" s="359" customFormat="1" ht="36" customHeight="1" x14ac:dyDescent="0.15">
      <c r="B39" s="359" t="s">
        <v>597</v>
      </c>
      <c r="D39" s="364"/>
      <c r="E39" s="357"/>
      <c r="F39" s="357"/>
      <c r="G39" s="357"/>
      <c r="H39" s="357"/>
    </row>
    <row r="40" spans="2:8" s="359" customFormat="1" ht="36" customHeight="1" x14ac:dyDescent="0.15">
      <c r="B40" s="359" t="s">
        <v>598</v>
      </c>
      <c r="D40" s="364"/>
      <c r="E40" s="357"/>
      <c r="F40" s="357"/>
      <c r="G40" s="357"/>
      <c r="H40" s="357"/>
    </row>
    <row r="41" spans="2:8" s="359" customFormat="1" ht="36" customHeight="1" x14ac:dyDescent="0.15">
      <c r="B41" s="359" t="s">
        <v>599</v>
      </c>
      <c r="D41" s="364"/>
      <c r="E41" s="357"/>
      <c r="F41" s="357"/>
      <c r="G41" s="357"/>
      <c r="H41" s="357"/>
    </row>
    <row r="42" spans="2:8" s="359" customFormat="1" ht="36" customHeight="1" x14ac:dyDescent="0.15">
      <c r="B42" s="359" t="s">
        <v>600</v>
      </c>
      <c r="D42" s="364"/>
      <c r="E42" s="357"/>
      <c r="F42" s="357"/>
      <c r="G42" s="357"/>
      <c r="H42" s="357"/>
    </row>
    <row r="43" spans="2:8" s="359" customFormat="1" ht="36" customHeight="1" x14ac:dyDescent="0.15">
      <c r="B43" s="359" t="s">
        <v>601</v>
      </c>
      <c r="D43" s="364"/>
      <c r="E43" s="357"/>
      <c r="F43" s="357"/>
      <c r="G43" s="357"/>
      <c r="H43" s="357"/>
    </row>
    <row r="44" spans="2:8" s="359" customFormat="1" ht="36" customHeight="1" x14ac:dyDescent="0.15">
      <c r="B44" s="359" t="s">
        <v>602</v>
      </c>
      <c r="D44" s="364"/>
      <c r="E44" s="357"/>
      <c r="F44" s="357"/>
      <c r="G44" s="357"/>
      <c r="H44" s="357"/>
    </row>
    <row r="45" spans="2:8" s="359" customFormat="1" ht="36" customHeight="1" x14ac:dyDescent="0.15">
      <c r="B45" s="359" t="s">
        <v>603</v>
      </c>
      <c r="D45" s="364"/>
      <c r="E45" s="357"/>
      <c r="F45" s="357"/>
      <c r="G45" s="357"/>
      <c r="H45" s="357"/>
    </row>
    <row r="46" spans="2:8" s="359" customFormat="1" ht="36" customHeight="1" x14ac:dyDescent="0.15">
      <c r="B46" s="359" t="s">
        <v>604</v>
      </c>
      <c r="D46" s="364"/>
      <c r="E46" s="357"/>
      <c r="F46" s="357"/>
      <c r="G46" s="357"/>
      <c r="H46" s="357"/>
    </row>
    <row r="47" spans="2:8" s="359" customFormat="1" ht="36" customHeight="1" x14ac:dyDescent="0.15">
      <c r="B47" s="359" t="s">
        <v>605</v>
      </c>
      <c r="D47" s="364"/>
      <c r="E47" s="357"/>
      <c r="F47" s="357"/>
      <c r="G47" s="357"/>
      <c r="H47" s="357"/>
    </row>
    <row r="48" spans="2:8" s="359" customFormat="1" ht="36" customHeight="1" x14ac:dyDescent="0.15">
      <c r="D48" s="364"/>
      <c r="E48" s="357"/>
      <c r="F48" s="357"/>
      <c r="G48" s="357"/>
      <c r="H48" s="357"/>
    </row>
    <row r="49" spans="5:5" s="359" customFormat="1" ht="18" customHeight="1" x14ac:dyDescent="0.15"/>
    <row r="50" spans="5:5" s="359" customFormat="1" ht="18" customHeight="1" x14ac:dyDescent="0.15">
      <c r="E50" s="362"/>
    </row>
    <row r="51" spans="5:5" s="359" customFormat="1" ht="18" customHeight="1" x14ac:dyDescent="0.15"/>
    <row r="52" spans="5:5" s="359" customFormat="1" ht="18" customHeight="1" x14ac:dyDescent="0.15"/>
    <row r="53" spans="5:5" s="359" customFormat="1" ht="18" customHeight="1" x14ac:dyDescent="0.15"/>
    <row r="54" spans="5:5" s="359" customFormat="1" ht="18" customHeight="1" x14ac:dyDescent="0.15"/>
    <row r="55" spans="5:5" s="359" customFormat="1" ht="18" customHeight="1" x14ac:dyDescent="0.15"/>
    <row r="56" spans="5:5" s="359" customFormat="1" ht="18" customHeight="1" x14ac:dyDescent="0.15"/>
    <row r="57" spans="5:5" s="359" customFormat="1" ht="18" customHeight="1" x14ac:dyDescent="0.15"/>
    <row r="58" spans="5:5" s="359" customFormat="1" ht="18" customHeight="1" x14ac:dyDescent="0.15"/>
    <row r="59" spans="5:5" s="359" customFormat="1" ht="18" customHeight="1" x14ac:dyDescent="0.15"/>
    <row r="60" spans="5:5" s="359" customFormat="1" ht="18" customHeight="1" x14ac:dyDescent="0.15"/>
    <row r="61" spans="5:5" ht="18" customHeight="1" x14ac:dyDescent="0.15"/>
    <row r="62" spans="5:5" ht="18" customHeight="1" x14ac:dyDescent="0.15"/>
    <row r="63" spans="5:5" ht="18" customHeight="1" x14ac:dyDescent="0.15"/>
    <row r="64" spans="5:5" ht="18" customHeight="1" x14ac:dyDescent="0.15"/>
  </sheetData>
  <mergeCells count="7">
    <mergeCell ref="C21:E21"/>
    <mergeCell ref="B6:I6"/>
    <mergeCell ref="C10:H10"/>
    <mergeCell ref="C11:H11"/>
    <mergeCell ref="C12:H12"/>
    <mergeCell ref="D18:E18"/>
    <mergeCell ref="D19:E19"/>
  </mergeCells>
  <phoneticPr fontId="66"/>
  <pageMargins left="0.98425196850393704" right="0.39370078740157483" top="0.98425196850393704" bottom="0.59055118110236227" header="0.51181102362204722" footer="0.51181102362204722"/>
  <pageSetup paperSize="9" orientation="portrait" r:id="rId1"/>
  <headerFooter alignWithMargins="0"/>
  <rowBreaks count="1" manualBreakCount="1">
    <brk id="27" max="8"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34998626667073579"/>
  </sheetPr>
  <dimension ref="A1:M78"/>
  <sheetViews>
    <sheetView view="pageBreakPreview" zoomScaleSheetLayoutView="100" workbookViewId="0"/>
  </sheetViews>
  <sheetFormatPr defaultRowHeight="13.5" x14ac:dyDescent="0.15"/>
  <cols>
    <col min="1" max="1" width="1.875" style="1" customWidth="1"/>
    <col min="2" max="2" width="9.25" style="1" customWidth="1"/>
    <col min="3" max="3" width="6" style="1" customWidth="1"/>
    <col min="4" max="4" width="5.875" style="1" customWidth="1"/>
    <col min="5" max="5" width="10.625" style="1" customWidth="1"/>
    <col min="6" max="6" width="2.125" style="1" customWidth="1"/>
    <col min="7" max="7" width="11.125" style="1" customWidth="1"/>
    <col min="8" max="8" width="2.125" style="1" customWidth="1"/>
    <col min="9" max="9" width="5.875" style="1" customWidth="1"/>
    <col min="10" max="10" width="17.375" style="1" customWidth="1"/>
    <col min="11" max="11" width="5" style="1" customWidth="1"/>
    <col min="12" max="12" width="7.125" style="116" customWidth="1"/>
    <col min="13" max="13" width="1.875" style="1" customWidth="1"/>
    <col min="14" max="260" width="9" style="1" customWidth="1"/>
    <col min="261" max="261" width="1.875" style="1" customWidth="1"/>
    <col min="262" max="262" width="13.125" style="1" customWidth="1"/>
    <col min="263" max="263" width="23.125" style="1" customWidth="1"/>
    <col min="264" max="264" width="3.375" style="1" bestFit="1" customWidth="1"/>
    <col min="265" max="265" width="13.125" style="1" customWidth="1"/>
    <col min="266" max="266" width="2.5" style="1" customWidth="1"/>
    <col min="267" max="267" width="27.25" style="1" customWidth="1"/>
    <col min="268" max="268" width="4" style="1" customWidth="1"/>
    <col min="269" max="269" width="1.875" style="1" customWidth="1"/>
    <col min="270" max="516" width="9" style="1" customWidth="1"/>
    <col min="517" max="517" width="1.875" style="1" customWidth="1"/>
    <col min="518" max="518" width="13.125" style="1" customWidth="1"/>
    <col min="519" max="519" width="23.125" style="1" customWidth="1"/>
    <col min="520" max="520" width="3.375" style="1" bestFit="1" customWidth="1"/>
    <col min="521" max="521" width="13.125" style="1" customWidth="1"/>
    <col min="522" max="522" width="2.5" style="1" customWidth="1"/>
    <col min="523" max="523" width="27.25" style="1" customWidth="1"/>
    <col min="524" max="524" width="4" style="1" customWidth="1"/>
    <col min="525" max="525" width="1.875" style="1" customWidth="1"/>
    <col min="526" max="772" width="9" style="1" customWidth="1"/>
    <col min="773" max="773" width="1.875" style="1" customWidth="1"/>
    <col min="774" max="774" width="13.125" style="1" customWidth="1"/>
    <col min="775" max="775" width="23.125" style="1" customWidth="1"/>
    <col min="776" max="776" width="3.375" style="1" bestFit="1" customWidth="1"/>
    <col min="777" max="777" width="13.125" style="1" customWidth="1"/>
    <col min="778" max="778" width="2.5" style="1" customWidth="1"/>
    <col min="779" max="779" width="27.25" style="1" customWidth="1"/>
    <col min="780" max="780" width="4" style="1" customWidth="1"/>
    <col min="781" max="781" width="1.875" style="1" customWidth="1"/>
    <col min="782" max="1028" width="9" style="1" customWidth="1"/>
    <col min="1029" max="1029" width="1.875" style="1" customWidth="1"/>
    <col min="1030" max="1030" width="13.125" style="1" customWidth="1"/>
    <col min="1031" max="1031" width="23.125" style="1" customWidth="1"/>
    <col min="1032" max="1032" width="3.375" style="1" bestFit="1" customWidth="1"/>
    <col min="1033" max="1033" width="13.125" style="1" customWidth="1"/>
    <col min="1034" max="1034" width="2.5" style="1" customWidth="1"/>
    <col min="1035" max="1035" width="27.25" style="1" customWidth="1"/>
    <col min="1036" max="1036" width="4" style="1" customWidth="1"/>
    <col min="1037" max="1037" width="1.875" style="1" customWidth="1"/>
    <col min="1038" max="1284" width="9" style="1" customWidth="1"/>
    <col min="1285" max="1285" width="1.875" style="1" customWidth="1"/>
    <col min="1286" max="1286" width="13.125" style="1" customWidth="1"/>
    <col min="1287" max="1287" width="23.125" style="1" customWidth="1"/>
    <col min="1288" max="1288" width="3.375" style="1" bestFit="1" customWidth="1"/>
    <col min="1289" max="1289" width="13.125" style="1" customWidth="1"/>
    <col min="1290" max="1290" width="2.5" style="1" customWidth="1"/>
    <col min="1291" max="1291" width="27.25" style="1" customWidth="1"/>
    <col min="1292" max="1292" width="4" style="1" customWidth="1"/>
    <col min="1293" max="1293" width="1.875" style="1" customWidth="1"/>
    <col min="1294" max="1540" width="9" style="1" customWidth="1"/>
    <col min="1541" max="1541" width="1.875" style="1" customWidth="1"/>
    <col min="1542" max="1542" width="13.125" style="1" customWidth="1"/>
    <col min="1543" max="1543" width="23.125" style="1" customWidth="1"/>
    <col min="1544" max="1544" width="3.375" style="1" bestFit="1" customWidth="1"/>
    <col min="1545" max="1545" width="13.125" style="1" customWidth="1"/>
    <col min="1546" max="1546" width="2.5" style="1" customWidth="1"/>
    <col min="1547" max="1547" width="27.25" style="1" customWidth="1"/>
    <col min="1548" max="1548" width="4" style="1" customWidth="1"/>
    <col min="1549" max="1549" width="1.875" style="1" customWidth="1"/>
    <col min="1550" max="1796" width="9" style="1" customWidth="1"/>
    <col min="1797" max="1797" width="1.875" style="1" customWidth="1"/>
    <col min="1798" max="1798" width="13.125" style="1" customWidth="1"/>
    <col min="1799" max="1799" width="23.125" style="1" customWidth="1"/>
    <col min="1800" max="1800" width="3.375" style="1" bestFit="1" customWidth="1"/>
    <col min="1801" max="1801" width="13.125" style="1" customWidth="1"/>
    <col min="1802" max="1802" width="2.5" style="1" customWidth="1"/>
    <col min="1803" max="1803" width="27.25" style="1" customWidth="1"/>
    <col min="1804" max="1804" width="4" style="1" customWidth="1"/>
    <col min="1805" max="1805" width="1.875" style="1" customWidth="1"/>
    <col min="1806" max="2052" width="9" style="1" customWidth="1"/>
    <col min="2053" max="2053" width="1.875" style="1" customWidth="1"/>
    <col min="2054" max="2054" width="13.125" style="1" customWidth="1"/>
    <col min="2055" max="2055" width="23.125" style="1" customWidth="1"/>
    <col min="2056" max="2056" width="3.375" style="1" bestFit="1" customWidth="1"/>
    <col min="2057" max="2057" width="13.125" style="1" customWidth="1"/>
    <col min="2058" max="2058" width="2.5" style="1" customWidth="1"/>
    <col min="2059" max="2059" width="27.25" style="1" customWidth="1"/>
    <col min="2060" max="2060" width="4" style="1" customWidth="1"/>
    <col min="2061" max="2061" width="1.875" style="1" customWidth="1"/>
    <col min="2062" max="2308" width="9" style="1" customWidth="1"/>
    <col min="2309" max="2309" width="1.875" style="1" customWidth="1"/>
    <col min="2310" max="2310" width="13.125" style="1" customWidth="1"/>
    <col min="2311" max="2311" width="23.125" style="1" customWidth="1"/>
    <col min="2312" max="2312" width="3.375" style="1" bestFit="1" customWidth="1"/>
    <col min="2313" max="2313" width="13.125" style="1" customWidth="1"/>
    <col min="2314" max="2314" width="2.5" style="1" customWidth="1"/>
    <col min="2315" max="2315" width="27.25" style="1" customWidth="1"/>
    <col min="2316" max="2316" width="4" style="1" customWidth="1"/>
    <col min="2317" max="2317" width="1.875" style="1" customWidth="1"/>
    <col min="2318" max="2564" width="9" style="1" customWidth="1"/>
    <col min="2565" max="2565" width="1.875" style="1" customWidth="1"/>
    <col min="2566" max="2566" width="13.125" style="1" customWidth="1"/>
    <col min="2567" max="2567" width="23.125" style="1" customWidth="1"/>
    <col min="2568" max="2568" width="3.375" style="1" bestFit="1" customWidth="1"/>
    <col min="2569" max="2569" width="13.125" style="1" customWidth="1"/>
    <col min="2570" max="2570" width="2.5" style="1" customWidth="1"/>
    <col min="2571" max="2571" width="27.25" style="1" customWidth="1"/>
    <col min="2572" max="2572" width="4" style="1" customWidth="1"/>
    <col min="2573" max="2573" width="1.875" style="1" customWidth="1"/>
    <col min="2574" max="2820" width="9" style="1" customWidth="1"/>
    <col min="2821" max="2821" width="1.875" style="1" customWidth="1"/>
    <col min="2822" max="2822" width="13.125" style="1" customWidth="1"/>
    <col min="2823" max="2823" width="23.125" style="1" customWidth="1"/>
    <col min="2824" max="2824" width="3.375" style="1" bestFit="1" customWidth="1"/>
    <col min="2825" max="2825" width="13.125" style="1" customWidth="1"/>
    <col min="2826" max="2826" width="2.5" style="1" customWidth="1"/>
    <col min="2827" max="2827" width="27.25" style="1" customWidth="1"/>
    <col min="2828" max="2828" width="4" style="1" customWidth="1"/>
    <col min="2829" max="2829" width="1.875" style="1" customWidth="1"/>
    <col min="2830" max="3076" width="9" style="1" customWidth="1"/>
    <col min="3077" max="3077" width="1.875" style="1" customWidth="1"/>
    <col min="3078" max="3078" width="13.125" style="1" customWidth="1"/>
    <col min="3079" max="3079" width="23.125" style="1" customWidth="1"/>
    <col min="3080" max="3080" width="3.375" style="1" bestFit="1" customWidth="1"/>
    <col min="3081" max="3081" width="13.125" style="1" customWidth="1"/>
    <col min="3082" max="3082" width="2.5" style="1" customWidth="1"/>
    <col min="3083" max="3083" width="27.25" style="1" customWidth="1"/>
    <col min="3084" max="3084" width="4" style="1" customWidth="1"/>
    <col min="3085" max="3085" width="1.875" style="1" customWidth="1"/>
    <col min="3086" max="3332" width="9" style="1" customWidth="1"/>
    <col min="3333" max="3333" width="1.875" style="1" customWidth="1"/>
    <col min="3334" max="3334" width="13.125" style="1" customWidth="1"/>
    <col min="3335" max="3335" width="23.125" style="1" customWidth="1"/>
    <col min="3336" max="3336" width="3.375" style="1" bestFit="1" customWidth="1"/>
    <col min="3337" max="3337" width="13.125" style="1" customWidth="1"/>
    <col min="3338" max="3338" width="2.5" style="1" customWidth="1"/>
    <col min="3339" max="3339" width="27.25" style="1" customWidth="1"/>
    <col min="3340" max="3340" width="4" style="1" customWidth="1"/>
    <col min="3341" max="3341" width="1.875" style="1" customWidth="1"/>
    <col min="3342" max="3588" width="9" style="1" customWidth="1"/>
    <col min="3589" max="3589" width="1.875" style="1" customWidth="1"/>
    <col min="3590" max="3590" width="13.125" style="1" customWidth="1"/>
    <col min="3591" max="3591" width="23.125" style="1" customWidth="1"/>
    <col min="3592" max="3592" width="3.375" style="1" bestFit="1" customWidth="1"/>
    <col min="3593" max="3593" width="13.125" style="1" customWidth="1"/>
    <col min="3594" max="3594" width="2.5" style="1" customWidth="1"/>
    <col min="3595" max="3595" width="27.25" style="1" customWidth="1"/>
    <col min="3596" max="3596" width="4" style="1" customWidth="1"/>
    <col min="3597" max="3597" width="1.875" style="1" customWidth="1"/>
    <col min="3598" max="3844" width="9" style="1" customWidth="1"/>
    <col min="3845" max="3845" width="1.875" style="1" customWidth="1"/>
    <col min="3846" max="3846" width="13.125" style="1" customWidth="1"/>
    <col min="3847" max="3847" width="23.125" style="1" customWidth="1"/>
    <col min="3848" max="3848" width="3.375" style="1" bestFit="1" customWidth="1"/>
    <col min="3849" max="3849" width="13.125" style="1" customWidth="1"/>
    <col min="3850" max="3850" width="2.5" style="1" customWidth="1"/>
    <col min="3851" max="3851" width="27.25" style="1" customWidth="1"/>
    <col min="3852" max="3852" width="4" style="1" customWidth="1"/>
    <col min="3853" max="3853" width="1.875" style="1" customWidth="1"/>
    <col min="3854" max="4100" width="9" style="1" customWidth="1"/>
    <col min="4101" max="4101" width="1.875" style="1" customWidth="1"/>
    <col min="4102" max="4102" width="13.125" style="1" customWidth="1"/>
    <col min="4103" max="4103" width="23.125" style="1" customWidth="1"/>
    <col min="4104" max="4104" width="3.375" style="1" bestFit="1" customWidth="1"/>
    <col min="4105" max="4105" width="13.125" style="1" customWidth="1"/>
    <col min="4106" max="4106" width="2.5" style="1" customWidth="1"/>
    <col min="4107" max="4107" width="27.25" style="1" customWidth="1"/>
    <col min="4108" max="4108" width="4" style="1" customWidth="1"/>
    <col min="4109" max="4109" width="1.875" style="1" customWidth="1"/>
    <col min="4110" max="4356" width="9" style="1" customWidth="1"/>
    <col min="4357" max="4357" width="1.875" style="1" customWidth="1"/>
    <col min="4358" max="4358" width="13.125" style="1" customWidth="1"/>
    <col min="4359" max="4359" width="23.125" style="1" customWidth="1"/>
    <col min="4360" max="4360" width="3.375" style="1" bestFit="1" customWidth="1"/>
    <col min="4361" max="4361" width="13.125" style="1" customWidth="1"/>
    <col min="4362" max="4362" width="2.5" style="1" customWidth="1"/>
    <col min="4363" max="4363" width="27.25" style="1" customWidth="1"/>
    <col min="4364" max="4364" width="4" style="1" customWidth="1"/>
    <col min="4365" max="4365" width="1.875" style="1" customWidth="1"/>
    <col min="4366" max="4612" width="9" style="1" customWidth="1"/>
    <col min="4613" max="4613" width="1.875" style="1" customWidth="1"/>
    <col min="4614" max="4614" width="13.125" style="1" customWidth="1"/>
    <col min="4615" max="4615" width="23.125" style="1" customWidth="1"/>
    <col min="4616" max="4616" width="3.375" style="1" bestFit="1" customWidth="1"/>
    <col min="4617" max="4617" width="13.125" style="1" customWidth="1"/>
    <col min="4618" max="4618" width="2.5" style="1" customWidth="1"/>
    <col min="4619" max="4619" width="27.25" style="1" customWidth="1"/>
    <col min="4620" max="4620" width="4" style="1" customWidth="1"/>
    <col min="4621" max="4621" width="1.875" style="1" customWidth="1"/>
    <col min="4622" max="4868" width="9" style="1" customWidth="1"/>
    <col min="4869" max="4869" width="1.875" style="1" customWidth="1"/>
    <col min="4870" max="4870" width="13.125" style="1" customWidth="1"/>
    <col min="4871" max="4871" width="23.125" style="1" customWidth="1"/>
    <col min="4872" max="4872" width="3.375" style="1" bestFit="1" customWidth="1"/>
    <col min="4873" max="4873" width="13.125" style="1" customWidth="1"/>
    <col min="4874" max="4874" width="2.5" style="1" customWidth="1"/>
    <col min="4875" max="4875" width="27.25" style="1" customWidth="1"/>
    <col min="4876" max="4876" width="4" style="1" customWidth="1"/>
    <col min="4877" max="4877" width="1.875" style="1" customWidth="1"/>
    <col min="4878" max="5124" width="9" style="1" customWidth="1"/>
    <col min="5125" max="5125" width="1.875" style="1" customWidth="1"/>
    <col min="5126" max="5126" width="13.125" style="1" customWidth="1"/>
    <col min="5127" max="5127" width="23.125" style="1" customWidth="1"/>
    <col min="5128" max="5128" width="3.375" style="1" bestFit="1" customWidth="1"/>
    <col min="5129" max="5129" width="13.125" style="1" customWidth="1"/>
    <col min="5130" max="5130" width="2.5" style="1" customWidth="1"/>
    <col min="5131" max="5131" width="27.25" style="1" customWidth="1"/>
    <col min="5132" max="5132" width="4" style="1" customWidth="1"/>
    <col min="5133" max="5133" width="1.875" style="1" customWidth="1"/>
    <col min="5134" max="5380" width="9" style="1" customWidth="1"/>
    <col min="5381" max="5381" width="1.875" style="1" customWidth="1"/>
    <col min="5382" max="5382" width="13.125" style="1" customWidth="1"/>
    <col min="5383" max="5383" width="23.125" style="1" customWidth="1"/>
    <col min="5384" max="5384" width="3.375" style="1" bestFit="1" customWidth="1"/>
    <col min="5385" max="5385" width="13.125" style="1" customWidth="1"/>
    <col min="5386" max="5386" width="2.5" style="1" customWidth="1"/>
    <col min="5387" max="5387" width="27.25" style="1" customWidth="1"/>
    <col min="5388" max="5388" width="4" style="1" customWidth="1"/>
    <col min="5389" max="5389" width="1.875" style="1" customWidth="1"/>
    <col min="5390" max="5636" width="9" style="1" customWidth="1"/>
    <col min="5637" max="5637" width="1.875" style="1" customWidth="1"/>
    <col min="5638" max="5638" width="13.125" style="1" customWidth="1"/>
    <col min="5639" max="5639" width="23.125" style="1" customWidth="1"/>
    <col min="5640" max="5640" width="3.375" style="1" bestFit="1" customWidth="1"/>
    <col min="5641" max="5641" width="13.125" style="1" customWidth="1"/>
    <col min="5642" max="5642" width="2.5" style="1" customWidth="1"/>
    <col min="5643" max="5643" width="27.25" style="1" customWidth="1"/>
    <col min="5644" max="5644" width="4" style="1" customWidth="1"/>
    <col min="5645" max="5645" width="1.875" style="1" customWidth="1"/>
    <col min="5646" max="5892" width="9" style="1" customWidth="1"/>
    <col min="5893" max="5893" width="1.875" style="1" customWidth="1"/>
    <col min="5894" max="5894" width="13.125" style="1" customWidth="1"/>
    <col min="5895" max="5895" width="23.125" style="1" customWidth="1"/>
    <col min="5896" max="5896" width="3.375" style="1" bestFit="1" customWidth="1"/>
    <col min="5897" max="5897" width="13.125" style="1" customWidth="1"/>
    <col min="5898" max="5898" width="2.5" style="1" customWidth="1"/>
    <col min="5899" max="5899" width="27.25" style="1" customWidth="1"/>
    <col min="5900" max="5900" width="4" style="1" customWidth="1"/>
    <col min="5901" max="5901" width="1.875" style="1" customWidth="1"/>
    <col min="5902" max="6148" width="9" style="1" customWidth="1"/>
    <col min="6149" max="6149" width="1.875" style="1" customWidth="1"/>
    <col min="6150" max="6150" width="13.125" style="1" customWidth="1"/>
    <col min="6151" max="6151" width="23.125" style="1" customWidth="1"/>
    <col min="6152" max="6152" width="3.375" style="1" bestFit="1" customWidth="1"/>
    <col min="6153" max="6153" width="13.125" style="1" customWidth="1"/>
    <col min="6154" max="6154" width="2.5" style="1" customWidth="1"/>
    <col min="6155" max="6155" width="27.25" style="1" customWidth="1"/>
    <col min="6156" max="6156" width="4" style="1" customWidth="1"/>
    <col min="6157" max="6157" width="1.875" style="1" customWidth="1"/>
    <col min="6158" max="6404" width="9" style="1" customWidth="1"/>
    <col min="6405" max="6405" width="1.875" style="1" customWidth="1"/>
    <col min="6406" max="6406" width="13.125" style="1" customWidth="1"/>
    <col min="6407" max="6407" width="23.125" style="1" customWidth="1"/>
    <col min="6408" max="6408" width="3.375" style="1" bestFit="1" customWidth="1"/>
    <col min="6409" max="6409" width="13.125" style="1" customWidth="1"/>
    <col min="6410" max="6410" width="2.5" style="1" customWidth="1"/>
    <col min="6411" max="6411" width="27.25" style="1" customWidth="1"/>
    <col min="6412" max="6412" width="4" style="1" customWidth="1"/>
    <col min="6413" max="6413" width="1.875" style="1" customWidth="1"/>
    <col min="6414" max="6660" width="9" style="1" customWidth="1"/>
    <col min="6661" max="6661" width="1.875" style="1" customWidth="1"/>
    <col min="6662" max="6662" width="13.125" style="1" customWidth="1"/>
    <col min="6663" max="6663" width="23.125" style="1" customWidth="1"/>
    <col min="6664" max="6664" width="3.375" style="1" bestFit="1" customWidth="1"/>
    <col min="6665" max="6665" width="13.125" style="1" customWidth="1"/>
    <col min="6666" max="6666" width="2.5" style="1" customWidth="1"/>
    <col min="6667" max="6667" width="27.25" style="1" customWidth="1"/>
    <col min="6668" max="6668" width="4" style="1" customWidth="1"/>
    <col min="6669" max="6669" width="1.875" style="1" customWidth="1"/>
    <col min="6670" max="6916" width="9" style="1" customWidth="1"/>
    <col min="6917" max="6917" width="1.875" style="1" customWidth="1"/>
    <col min="6918" max="6918" width="13.125" style="1" customWidth="1"/>
    <col min="6919" max="6919" width="23.125" style="1" customWidth="1"/>
    <col min="6920" max="6920" width="3.375" style="1" bestFit="1" customWidth="1"/>
    <col min="6921" max="6921" width="13.125" style="1" customWidth="1"/>
    <col min="6922" max="6922" width="2.5" style="1" customWidth="1"/>
    <col min="6923" max="6923" width="27.25" style="1" customWidth="1"/>
    <col min="6924" max="6924" width="4" style="1" customWidth="1"/>
    <col min="6925" max="6925" width="1.875" style="1" customWidth="1"/>
    <col min="6926" max="7172" width="9" style="1" customWidth="1"/>
    <col min="7173" max="7173" width="1.875" style="1" customWidth="1"/>
    <col min="7174" max="7174" width="13.125" style="1" customWidth="1"/>
    <col min="7175" max="7175" width="23.125" style="1" customWidth="1"/>
    <col min="7176" max="7176" width="3.375" style="1" bestFit="1" customWidth="1"/>
    <col min="7177" max="7177" width="13.125" style="1" customWidth="1"/>
    <col min="7178" max="7178" width="2.5" style="1" customWidth="1"/>
    <col min="7179" max="7179" width="27.25" style="1" customWidth="1"/>
    <col min="7180" max="7180" width="4" style="1" customWidth="1"/>
    <col min="7181" max="7181" width="1.875" style="1" customWidth="1"/>
    <col min="7182" max="7428" width="9" style="1" customWidth="1"/>
    <col min="7429" max="7429" width="1.875" style="1" customWidth="1"/>
    <col min="7430" max="7430" width="13.125" style="1" customWidth="1"/>
    <col min="7431" max="7431" width="23.125" style="1" customWidth="1"/>
    <col min="7432" max="7432" width="3.375" style="1" bestFit="1" customWidth="1"/>
    <col min="7433" max="7433" width="13.125" style="1" customWidth="1"/>
    <col min="7434" max="7434" width="2.5" style="1" customWidth="1"/>
    <col min="7435" max="7435" width="27.25" style="1" customWidth="1"/>
    <col min="7436" max="7436" width="4" style="1" customWidth="1"/>
    <col min="7437" max="7437" width="1.875" style="1" customWidth="1"/>
    <col min="7438" max="7684" width="9" style="1" customWidth="1"/>
    <col min="7685" max="7685" width="1.875" style="1" customWidth="1"/>
    <col min="7686" max="7686" width="13.125" style="1" customWidth="1"/>
    <col min="7687" max="7687" width="23.125" style="1" customWidth="1"/>
    <col min="7688" max="7688" width="3.375" style="1" bestFit="1" customWidth="1"/>
    <col min="7689" max="7689" width="13.125" style="1" customWidth="1"/>
    <col min="7690" max="7690" width="2.5" style="1" customWidth="1"/>
    <col min="7691" max="7691" width="27.25" style="1" customWidth="1"/>
    <col min="7692" max="7692" width="4" style="1" customWidth="1"/>
    <col min="7693" max="7693" width="1.875" style="1" customWidth="1"/>
    <col min="7694" max="7940" width="9" style="1" customWidth="1"/>
    <col min="7941" max="7941" width="1.875" style="1" customWidth="1"/>
    <col min="7942" max="7942" width="13.125" style="1" customWidth="1"/>
    <col min="7943" max="7943" width="23.125" style="1" customWidth="1"/>
    <col min="7944" max="7944" width="3.375" style="1" bestFit="1" customWidth="1"/>
    <col min="7945" max="7945" width="13.125" style="1" customWidth="1"/>
    <col min="7946" max="7946" width="2.5" style="1" customWidth="1"/>
    <col min="7947" max="7947" width="27.25" style="1" customWidth="1"/>
    <col min="7948" max="7948" width="4" style="1" customWidth="1"/>
    <col min="7949" max="7949" width="1.875" style="1" customWidth="1"/>
    <col min="7950" max="8196" width="9" style="1" customWidth="1"/>
    <col min="8197" max="8197" width="1.875" style="1" customWidth="1"/>
    <col min="8198" max="8198" width="13.125" style="1" customWidth="1"/>
    <col min="8199" max="8199" width="23.125" style="1" customWidth="1"/>
    <col min="8200" max="8200" width="3.375" style="1" bestFit="1" customWidth="1"/>
    <col min="8201" max="8201" width="13.125" style="1" customWidth="1"/>
    <col min="8202" max="8202" width="2.5" style="1" customWidth="1"/>
    <col min="8203" max="8203" width="27.25" style="1" customWidth="1"/>
    <col min="8204" max="8204" width="4" style="1" customWidth="1"/>
    <col min="8205" max="8205" width="1.875" style="1" customWidth="1"/>
    <col min="8206" max="8452" width="9" style="1" customWidth="1"/>
    <col min="8453" max="8453" width="1.875" style="1" customWidth="1"/>
    <col min="8454" max="8454" width="13.125" style="1" customWidth="1"/>
    <col min="8455" max="8455" width="23.125" style="1" customWidth="1"/>
    <col min="8456" max="8456" width="3.375" style="1" bestFit="1" customWidth="1"/>
    <col min="8457" max="8457" width="13.125" style="1" customWidth="1"/>
    <col min="8458" max="8458" width="2.5" style="1" customWidth="1"/>
    <col min="8459" max="8459" width="27.25" style="1" customWidth="1"/>
    <col min="8460" max="8460" width="4" style="1" customWidth="1"/>
    <col min="8461" max="8461" width="1.875" style="1" customWidth="1"/>
    <col min="8462" max="8708" width="9" style="1" customWidth="1"/>
    <col min="8709" max="8709" width="1.875" style="1" customWidth="1"/>
    <col min="8710" max="8710" width="13.125" style="1" customWidth="1"/>
    <col min="8711" max="8711" width="23.125" style="1" customWidth="1"/>
    <col min="8712" max="8712" width="3.375" style="1" bestFit="1" customWidth="1"/>
    <col min="8713" max="8713" width="13.125" style="1" customWidth="1"/>
    <col min="8714" max="8714" width="2.5" style="1" customWidth="1"/>
    <col min="8715" max="8715" width="27.25" style="1" customWidth="1"/>
    <col min="8716" max="8716" width="4" style="1" customWidth="1"/>
    <col min="8717" max="8717" width="1.875" style="1" customWidth="1"/>
    <col min="8718" max="8964" width="9" style="1" customWidth="1"/>
    <col min="8965" max="8965" width="1.875" style="1" customWidth="1"/>
    <col min="8966" max="8966" width="13.125" style="1" customWidth="1"/>
    <col min="8967" max="8967" width="23.125" style="1" customWidth="1"/>
    <col min="8968" max="8968" width="3.375" style="1" bestFit="1" customWidth="1"/>
    <col min="8969" max="8969" width="13.125" style="1" customWidth="1"/>
    <col min="8970" max="8970" width="2.5" style="1" customWidth="1"/>
    <col min="8971" max="8971" width="27.25" style="1" customWidth="1"/>
    <col min="8972" max="8972" width="4" style="1" customWidth="1"/>
    <col min="8973" max="8973" width="1.875" style="1" customWidth="1"/>
    <col min="8974" max="9220" width="9" style="1" customWidth="1"/>
    <col min="9221" max="9221" width="1.875" style="1" customWidth="1"/>
    <col min="9222" max="9222" width="13.125" style="1" customWidth="1"/>
    <col min="9223" max="9223" width="23.125" style="1" customWidth="1"/>
    <col min="9224" max="9224" width="3.375" style="1" bestFit="1" customWidth="1"/>
    <col min="9225" max="9225" width="13.125" style="1" customWidth="1"/>
    <col min="9226" max="9226" width="2.5" style="1" customWidth="1"/>
    <col min="9227" max="9227" width="27.25" style="1" customWidth="1"/>
    <col min="9228" max="9228" width="4" style="1" customWidth="1"/>
    <col min="9229" max="9229" width="1.875" style="1" customWidth="1"/>
    <col min="9230" max="9476" width="9" style="1" customWidth="1"/>
    <col min="9477" max="9477" width="1.875" style="1" customWidth="1"/>
    <col min="9478" max="9478" width="13.125" style="1" customWidth="1"/>
    <col min="9479" max="9479" width="23.125" style="1" customWidth="1"/>
    <col min="9480" max="9480" width="3.375" style="1" bestFit="1" customWidth="1"/>
    <col min="9481" max="9481" width="13.125" style="1" customWidth="1"/>
    <col min="9482" max="9482" width="2.5" style="1" customWidth="1"/>
    <col min="9483" max="9483" width="27.25" style="1" customWidth="1"/>
    <col min="9484" max="9484" width="4" style="1" customWidth="1"/>
    <col min="9485" max="9485" width="1.875" style="1" customWidth="1"/>
    <col min="9486" max="9732" width="9" style="1" customWidth="1"/>
    <col min="9733" max="9733" width="1.875" style="1" customWidth="1"/>
    <col min="9734" max="9734" width="13.125" style="1" customWidth="1"/>
    <col min="9735" max="9735" width="23.125" style="1" customWidth="1"/>
    <col min="9736" max="9736" width="3.375" style="1" bestFit="1" customWidth="1"/>
    <col min="9737" max="9737" width="13.125" style="1" customWidth="1"/>
    <col min="9738" max="9738" width="2.5" style="1" customWidth="1"/>
    <col min="9739" max="9739" width="27.25" style="1" customWidth="1"/>
    <col min="9740" max="9740" width="4" style="1" customWidth="1"/>
    <col min="9741" max="9741" width="1.875" style="1" customWidth="1"/>
    <col min="9742" max="9988" width="9" style="1" customWidth="1"/>
    <col min="9989" max="9989" width="1.875" style="1" customWidth="1"/>
    <col min="9990" max="9990" width="13.125" style="1" customWidth="1"/>
    <col min="9991" max="9991" width="23.125" style="1" customWidth="1"/>
    <col min="9992" max="9992" width="3.375" style="1" bestFit="1" customWidth="1"/>
    <col min="9993" max="9993" width="13.125" style="1" customWidth="1"/>
    <col min="9994" max="9994" width="2.5" style="1" customWidth="1"/>
    <col min="9995" max="9995" width="27.25" style="1" customWidth="1"/>
    <col min="9996" max="9996" width="4" style="1" customWidth="1"/>
    <col min="9997" max="9997" width="1.875" style="1" customWidth="1"/>
    <col min="9998" max="10244" width="9" style="1" customWidth="1"/>
    <col min="10245" max="10245" width="1.875" style="1" customWidth="1"/>
    <col min="10246" max="10246" width="13.125" style="1" customWidth="1"/>
    <col min="10247" max="10247" width="23.125" style="1" customWidth="1"/>
    <col min="10248" max="10248" width="3.375" style="1" bestFit="1" customWidth="1"/>
    <col min="10249" max="10249" width="13.125" style="1" customWidth="1"/>
    <col min="10250" max="10250" width="2.5" style="1" customWidth="1"/>
    <col min="10251" max="10251" width="27.25" style="1" customWidth="1"/>
    <col min="10252" max="10252" width="4" style="1" customWidth="1"/>
    <col min="10253" max="10253" width="1.875" style="1" customWidth="1"/>
    <col min="10254" max="10500" width="9" style="1" customWidth="1"/>
    <col min="10501" max="10501" width="1.875" style="1" customWidth="1"/>
    <col min="10502" max="10502" width="13.125" style="1" customWidth="1"/>
    <col min="10503" max="10503" width="23.125" style="1" customWidth="1"/>
    <col min="10504" max="10504" width="3.375" style="1" bestFit="1" customWidth="1"/>
    <col min="10505" max="10505" width="13.125" style="1" customWidth="1"/>
    <col min="10506" max="10506" width="2.5" style="1" customWidth="1"/>
    <col min="10507" max="10507" width="27.25" style="1" customWidth="1"/>
    <col min="10508" max="10508" width="4" style="1" customWidth="1"/>
    <col min="10509" max="10509" width="1.875" style="1" customWidth="1"/>
    <col min="10510" max="10756" width="9" style="1" customWidth="1"/>
    <col min="10757" max="10757" width="1.875" style="1" customWidth="1"/>
    <col min="10758" max="10758" width="13.125" style="1" customWidth="1"/>
    <col min="10759" max="10759" width="23.125" style="1" customWidth="1"/>
    <col min="10760" max="10760" width="3.375" style="1" bestFit="1" customWidth="1"/>
    <col min="10761" max="10761" width="13.125" style="1" customWidth="1"/>
    <col min="10762" max="10762" width="2.5" style="1" customWidth="1"/>
    <col min="10763" max="10763" width="27.25" style="1" customWidth="1"/>
    <col min="10764" max="10764" width="4" style="1" customWidth="1"/>
    <col min="10765" max="10765" width="1.875" style="1" customWidth="1"/>
    <col min="10766" max="11012" width="9" style="1" customWidth="1"/>
    <col min="11013" max="11013" width="1.875" style="1" customWidth="1"/>
    <col min="11014" max="11014" width="13.125" style="1" customWidth="1"/>
    <col min="11015" max="11015" width="23.125" style="1" customWidth="1"/>
    <col min="11016" max="11016" width="3.375" style="1" bestFit="1" customWidth="1"/>
    <col min="11017" max="11017" width="13.125" style="1" customWidth="1"/>
    <col min="11018" max="11018" width="2.5" style="1" customWidth="1"/>
    <col min="11019" max="11019" width="27.25" style="1" customWidth="1"/>
    <col min="11020" max="11020" width="4" style="1" customWidth="1"/>
    <col min="11021" max="11021" width="1.875" style="1" customWidth="1"/>
    <col min="11022" max="11268" width="9" style="1" customWidth="1"/>
    <col min="11269" max="11269" width="1.875" style="1" customWidth="1"/>
    <col min="11270" max="11270" width="13.125" style="1" customWidth="1"/>
    <col min="11271" max="11271" width="23.125" style="1" customWidth="1"/>
    <col min="11272" max="11272" width="3.375" style="1" bestFit="1" customWidth="1"/>
    <col min="11273" max="11273" width="13.125" style="1" customWidth="1"/>
    <col min="11274" max="11274" width="2.5" style="1" customWidth="1"/>
    <col min="11275" max="11275" width="27.25" style="1" customWidth="1"/>
    <col min="11276" max="11276" width="4" style="1" customWidth="1"/>
    <col min="11277" max="11277" width="1.875" style="1" customWidth="1"/>
    <col min="11278" max="11524" width="9" style="1" customWidth="1"/>
    <col min="11525" max="11525" width="1.875" style="1" customWidth="1"/>
    <col min="11526" max="11526" width="13.125" style="1" customWidth="1"/>
    <col min="11527" max="11527" width="23.125" style="1" customWidth="1"/>
    <col min="11528" max="11528" width="3.375" style="1" bestFit="1" customWidth="1"/>
    <col min="11529" max="11529" width="13.125" style="1" customWidth="1"/>
    <col min="11530" max="11530" width="2.5" style="1" customWidth="1"/>
    <col min="11531" max="11531" width="27.25" style="1" customWidth="1"/>
    <col min="11532" max="11532" width="4" style="1" customWidth="1"/>
    <col min="11533" max="11533" width="1.875" style="1" customWidth="1"/>
    <col min="11534" max="11780" width="9" style="1" customWidth="1"/>
    <col min="11781" max="11781" width="1.875" style="1" customWidth="1"/>
    <col min="11782" max="11782" width="13.125" style="1" customWidth="1"/>
    <col min="11783" max="11783" width="23.125" style="1" customWidth="1"/>
    <col min="11784" max="11784" width="3.375" style="1" bestFit="1" customWidth="1"/>
    <col min="11785" max="11785" width="13.125" style="1" customWidth="1"/>
    <col min="11786" max="11786" width="2.5" style="1" customWidth="1"/>
    <col min="11787" max="11787" width="27.25" style="1" customWidth="1"/>
    <col min="11788" max="11788" width="4" style="1" customWidth="1"/>
    <col min="11789" max="11789" width="1.875" style="1" customWidth="1"/>
    <col min="11790" max="12036" width="9" style="1" customWidth="1"/>
    <col min="12037" max="12037" width="1.875" style="1" customWidth="1"/>
    <col min="12038" max="12038" width="13.125" style="1" customWidth="1"/>
    <col min="12039" max="12039" width="23.125" style="1" customWidth="1"/>
    <col min="12040" max="12040" width="3.375" style="1" bestFit="1" customWidth="1"/>
    <col min="12041" max="12041" width="13.125" style="1" customWidth="1"/>
    <col min="12042" max="12042" width="2.5" style="1" customWidth="1"/>
    <col min="12043" max="12043" width="27.25" style="1" customWidth="1"/>
    <col min="12044" max="12044" width="4" style="1" customWidth="1"/>
    <col min="12045" max="12045" width="1.875" style="1" customWidth="1"/>
    <col min="12046" max="12292" width="9" style="1" customWidth="1"/>
    <col min="12293" max="12293" width="1.875" style="1" customWidth="1"/>
    <col min="12294" max="12294" width="13.125" style="1" customWidth="1"/>
    <col min="12295" max="12295" width="23.125" style="1" customWidth="1"/>
    <col min="12296" max="12296" width="3.375" style="1" bestFit="1" customWidth="1"/>
    <col min="12297" max="12297" width="13.125" style="1" customWidth="1"/>
    <col min="12298" max="12298" width="2.5" style="1" customWidth="1"/>
    <col min="12299" max="12299" width="27.25" style="1" customWidth="1"/>
    <col min="12300" max="12300" width="4" style="1" customWidth="1"/>
    <col min="12301" max="12301" width="1.875" style="1" customWidth="1"/>
    <col min="12302" max="12548" width="9" style="1" customWidth="1"/>
    <col min="12549" max="12549" width="1.875" style="1" customWidth="1"/>
    <col min="12550" max="12550" width="13.125" style="1" customWidth="1"/>
    <col min="12551" max="12551" width="23.125" style="1" customWidth="1"/>
    <col min="12552" max="12552" width="3.375" style="1" bestFit="1" customWidth="1"/>
    <col min="12553" max="12553" width="13.125" style="1" customWidth="1"/>
    <col min="12554" max="12554" width="2.5" style="1" customWidth="1"/>
    <col min="12555" max="12555" width="27.25" style="1" customWidth="1"/>
    <col min="12556" max="12556" width="4" style="1" customWidth="1"/>
    <col min="12557" max="12557" width="1.875" style="1" customWidth="1"/>
    <col min="12558" max="12804" width="9" style="1" customWidth="1"/>
    <col min="12805" max="12805" width="1.875" style="1" customWidth="1"/>
    <col min="12806" max="12806" width="13.125" style="1" customWidth="1"/>
    <col min="12807" max="12807" width="23.125" style="1" customWidth="1"/>
    <col min="12808" max="12808" width="3.375" style="1" bestFit="1" customWidth="1"/>
    <col min="12809" max="12809" width="13.125" style="1" customWidth="1"/>
    <col min="12810" max="12810" width="2.5" style="1" customWidth="1"/>
    <col min="12811" max="12811" width="27.25" style="1" customWidth="1"/>
    <col min="12812" max="12812" width="4" style="1" customWidth="1"/>
    <col min="12813" max="12813" width="1.875" style="1" customWidth="1"/>
    <col min="12814" max="13060" width="9" style="1" customWidth="1"/>
    <col min="13061" max="13061" width="1.875" style="1" customWidth="1"/>
    <col min="13062" max="13062" width="13.125" style="1" customWidth="1"/>
    <col min="13063" max="13063" width="23.125" style="1" customWidth="1"/>
    <col min="13064" max="13064" width="3.375" style="1" bestFit="1" customWidth="1"/>
    <col min="13065" max="13065" width="13.125" style="1" customWidth="1"/>
    <col min="13066" max="13066" width="2.5" style="1" customWidth="1"/>
    <col min="13067" max="13067" width="27.25" style="1" customWidth="1"/>
    <col min="13068" max="13068" width="4" style="1" customWidth="1"/>
    <col min="13069" max="13069" width="1.875" style="1" customWidth="1"/>
    <col min="13070" max="13316" width="9" style="1" customWidth="1"/>
    <col min="13317" max="13317" width="1.875" style="1" customWidth="1"/>
    <col min="13318" max="13318" width="13.125" style="1" customWidth="1"/>
    <col min="13319" max="13319" width="23.125" style="1" customWidth="1"/>
    <col min="13320" max="13320" width="3.375" style="1" bestFit="1" customWidth="1"/>
    <col min="13321" max="13321" width="13.125" style="1" customWidth="1"/>
    <col min="13322" max="13322" width="2.5" style="1" customWidth="1"/>
    <col min="13323" max="13323" width="27.25" style="1" customWidth="1"/>
    <col min="13324" max="13324" width="4" style="1" customWidth="1"/>
    <col min="13325" max="13325" width="1.875" style="1" customWidth="1"/>
    <col min="13326" max="13572" width="9" style="1" customWidth="1"/>
    <col min="13573" max="13573" width="1.875" style="1" customWidth="1"/>
    <col min="13574" max="13574" width="13.125" style="1" customWidth="1"/>
    <col min="13575" max="13575" width="23.125" style="1" customWidth="1"/>
    <col min="13576" max="13576" width="3.375" style="1" bestFit="1" customWidth="1"/>
    <col min="13577" max="13577" width="13.125" style="1" customWidth="1"/>
    <col min="13578" max="13578" width="2.5" style="1" customWidth="1"/>
    <col min="13579" max="13579" width="27.25" style="1" customWidth="1"/>
    <col min="13580" max="13580" width="4" style="1" customWidth="1"/>
    <col min="13581" max="13581" width="1.875" style="1" customWidth="1"/>
    <col min="13582" max="13828" width="9" style="1" customWidth="1"/>
    <col min="13829" max="13829" width="1.875" style="1" customWidth="1"/>
    <col min="13830" max="13830" width="13.125" style="1" customWidth="1"/>
    <col min="13831" max="13831" width="23.125" style="1" customWidth="1"/>
    <col min="13832" max="13832" width="3.375" style="1" bestFit="1" customWidth="1"/>
    <col min="13833" max="13833" width="13.125" style="1" customWidth="1"/>
    <col min="13834" max="13834" width="2.5" style="1" customWidth="1"/>
    <col min="13835" max="13835" width="27.25" style="1" customWidth="1"/>
    <col min="13836" max="13836" width="4" style="1" customWidth="1"/>
    <col min="13837" max="13837" width="1.875" style="1" customWidth="1"/>
    <col min="13838" max="14084" width="9" style="1" customWidth="1"/>
    <col min="14085" max="14085" width="1.875" style="1" customWidth="1"/>
    <col min="14086" max="14086" width="13.125" style="1" customWidth="1"/>
    <col min="14087" max="14087" width="23.125" style="1" customWidth="1"/>
    <col min="14088" max="14088" width="3.375" style="1" bestFit="1" customWidth="1"/>
    <col min="14089" max="14089" width="13.125" style="1" customWidth="1"/>
    <col min="14090" max="14090" width="2.5" style="1" customWidth="1"/>
    <col min="14091" max="14091" width="27.25" style="1" customWidth="1"/>
    <col min="14092" max="14092" width="4" style="1" customWidth="1"/>
    <col min="14093" max="14093" width="1.875" style="1" customWidth="1"/>
    <col min="14094" max="14340" width="9" style="1" customWidth="1"/>
    <col min="14341" max="14341" width="1.875" style="1" customWidth="1"/>
    <col min="14342" max="14342" width="13.125" style="1" customWidth="1"/>
    <col min="14343" max="14343" width="23.125" style="1" customWidth="1"/>
    <col min="14344" max="14344" width="3.375" style="1" bestFit="1" customWidth="1"/>
    <col min="14345" max="14345" width="13.125" style="1" customWidth="1"/>
    <col min="14346" max="14346" width="2.5" style="1" customWidth="1"/>
    <col min="14347" max="14347" width="27.25" style="1" customWidth="1"/>
    <col min="14348" max="14348" width="4" style="1" customWidth="1"/>
    <col min="14349" max="14349" width="1.875" style="1" customWidth="1"/>
    <col min="14350" max="14596" width="9" style="1" customWidth="1"/>
    <col min="14597" max="14597" width="1.875" style="1" customWidth="1"/>
    <col min="14598" max="14598" width="13.125" style="1" customWidth="1"/>
    <col min="14599" max="14599" width="23.125" style="1" customWidth="1"/>
    <col min="14600" max="14600" width="3.375" style="1" bestFit="1" customWidth="1"/>
    <col min="14601" max="14601" width="13.125" style="1" customWidth="1"/>
    <col min="14602" max="14602" width="2.5" style="1" customWidth="1"/>
    <col min="14603" max="14603" width="27.25" style="1" customWidth="1"/>
    <col min="14604" max="14604" width="4" style="1" customWidth="1"/>
    <col min="14605" max="14605" width="1.875" style="1" customWidth="1"/>
    <col min="14606" max="14852" width="9" style="1" customWidth="1"/>
    <col min="14853" max="14853" width="1.875" style="1" customWidth="1"/>
    <col min="14854" max="14854" width="13.125" style="1" customWidth="1"/>
    <col min="14855" max="14855" width="23.125" style="1" customWidth="1"/>
    <col min="14856" max="14856" width="3.375" style="1" bestFit="1" customWidth="1"/>
    <col min="14857" max="14857" width="13.125" style="1" customWidth="1"/>
    <col min="14858" max="14858" width="2.5" style="1" customWidth="1"/>
    <col min="14859" max="14859" width="27.25" style="1" customWidth="1"/>
    <col min="14860" max="14860" width="4" style="1" customWidth="1"/>
    <col min="14861" max="14861" width="1.875" style="1" customWidth="1"/>
    <col min="14862" max="15108" width="9" style="1" customWidth="1"/>
    <col min="15109" max="15109" width="1.875" style="1" customWidth="1"/>
    <col min="15110" max="15110" width="13.125" style="1" customWidth="1"/>
    <col min="15111" max="15111" width="23.125" style="1" customWidth="1"/>
    <col min="15112" max="15112" width="3.375" style="1" bestFit="1" customWidth="1"/>
    <col min="15113" max="15113" width="13.125" style="1" customWidth="1"/>
    <col min="15114" max="15114" width="2.5" style="1" customWidth="1"/>
    <col min="15115" max="15115" width="27.25" style="1" customWidth="1"/>
    <col min="15116" max="15116" width="4" style="1" customWidth="1"/>
    <col min="15117" max="15117" width="1.875" style="1" customWidth="1"/>
    <col min="15118" max="15364" width="9" style="1" customWidth="1"/>
    <col min="15365" max="15365" width="1.875" style="1" customWidth="1"/>
    <col min="15366" max="15366" width="13.125" style="1" customWidth="1"/>
    <col min="15367" max="15367" width="23.125" style="1" customWidth="1"/>
    <col min="15368" max="15368" width="3.375" style="1" bestFit="1" customWidth="1"/>
    <col min="15369" max="15369" width="13.125" style="1" customWidth="1"/>
    <col min="15370" max="15370" width="2.5" style="1" customWidth="1"/>
    <col min="15371" max="15371" width="27.25" style="1" customWidth="1"/>
    <col min="15372" max="15372" width="4" style="1" customWidth="1"/>
    <col min="15373" max="15373" width="1.875" style="1" customWidth="1"/>
    <col min="15374" max="15620" width="9" style="1" customWidth="1"/>
    <col min="15621" max="15621" width="1.875" style="1" customWidth="1"/>
    <col min="15622" max="15622" width="13.125" style="1" customWidth="1"/>
    <col min="15623" max="15623" width="23.125" style="1" customWidth="1"/>
    <col min="15624" max="15624" width="3.375" style="1" bestFit="1" customWidth="1"/>
    <col min="15625" max="15625" width="13.125" style="1" customWidth="1"/>
    <col min="15626" max="15626" width="2.5" style="1" customWidth="1"/>
    <col min="15627" max="15627" width="27.25" style="1" customWidth="1"/>
    <col min="15628" max="15628" width="4" style="1" customWidth="1"/>
    <col min="15629" max="15629" width="1.875" style="1" customWidth="1"/>
    <col min="15630" max="15876" width="9" style="1" customWidth="1"/>
    <col min="15877" max="15877" width="1.875" style="1" customWidth="1"/>
    <col min="15878" max="15878" width="13.125" style="1" customWidth="1"/>
    <col min="15879" max="15879" width="23.125" style="1" customWidth="1"/>
    <col min="15880" max="15880" width="3.375" style="1" bestFit="1" customWidth="1"/>
    <col min="15881" max="15881" width="13.125" style="1" customWidth="1"/>
    <col min="15882" max="15882" width="2.5" style="1" customWidth="1"/>
    <col min="15883" max="15883" width="27.25" style="1" customWidth="1"/>
    <col min="15884" max="15884" width="4" style="1" customWidth="1"/>
    <col min="15885" max="15885" width="1.875" style="1" customWidth="1"/>
    <col min="15886" max="16132" width="9" style="1" customWidth="1"/>
    <col min="16133" max="16133" width="1.875" style="1" customWidth="1"/>
    <col min="16134" max="16134" width="13.125" style="1" customWidth="1"/>
    <col min="16135" max="16135" width="23.125" style="1" customWidth="1"/>
    <col min="16136" max="16136" width="3.375" style="1" bestFit="1" customWidth="1"/>
    <col min="16137" max="16137" width="13.125" style="1" customWidth="1"/>
    <col min="16138" max="16138" width="2.5" style="1" customWidth="1"/>
    <col min="16139" max="16139" width="27.25" style="1" customWidth="1"/>
    <col min="16140" max="16140" width="4" style="1" customWidth="1"/>
    <col min="16141" max="16141" width="1.875" style="1" customWidth="1"/>
    <col min="16142" max="16384" width="9" style="1" customWidth="1"/>
  </cols>
  <sheetData>
    <row r="1" spans="2:13" ht="18.75" customHeight="1" x14ac:dyDescent="0.15">
      <c r="J1" s="170"/>
      <c r="K1" s="170"/>
      <c r="L1" s="170"/>
    </row>
    <row r="2" spans="2:13" s="159" customFormat="1" ht="21.95" customHeight="1" x14ac:dyDescent="0.15">
      <c r="B2" s="663" t="s">
        <v>242</v>
      </c>
      <c r="C2" s="663"/>
      <c r="D2" s="663"/>
      <c r="E2" s="663"/>
      <c r="F2" s="663"/>
      <c r="G2" s="663"/>
      <c r="H2" s="663"/>
      <c r="I2" s="663"/>
      <c r="J2" s="663"/>
      <c r="K2" s="663"/>
      <c r="L2" s="663"/>
      <c r="M2" s="663"/>
    </row>
    <row r="3" spans="2:13" s="159" customFormat="1" ht="15" customHeight="1" x14ac:dyDescent="0.15">
      <c r="B3" s="161"/>
      <c r="C3" s="161"/>
      <c r="D3" s="161"/>
      <c r="E3" s="161"/>
      <c r="F3" s="174"/>
      <c r="G3" s="174"/>
      <c r="H3" s="174"/>
      <c r="I3" s="174"/>
      <c r="J3" s="174"/>
      <c r="K3" s="174"/>
      <c r="L3" s="174"/>
    </row>
    <row r="4" spans="2:13" s="159" customFormat="1" ht="18" customHeight="1" x14ac:dyDescent="0.15">
      <c r="J4" s="748" t="s">
        <v>275</v>
      </c>
      <c r="K4" s="748"/>
      <c r="L4" s="748"/>
    </row>
    <row r="5" spans="2:13" s="159" customFormat="1" ht="18" customHeight="1" x14ac:dyDescent="0.15">
      <c r="B5" s="159" t="s">
        <v>407</v>
      </c>
      <c r="J5" s="182"/>
      <c r="K5" s="182"/>
      <c r="L5" s="182"/>
    </row>
    <row r="6" spans="2:13" s="159" customFormat="1" ht="18" customHeight="1" x14ac:dyDescent="0.15">
      <c r="B6" s="3" t="str">
        <f>"管理者　"&amp;入力ｼｰﾄ!J21&amp;"　様"</f>
        <v>管理者　夏野　修　様</v>
      </c>
      <c r="C6" s="169"/>
    </row>
    <row r="7" spans="2:13" s="159" customFormat="1" ht="18" customHeight="1" x14ac:dyDescent="0.15">
      <c r="D7" s="126"/>
      <c r="E7" s="126"/>
      <c r="F7" s="55"/>
      <c r="H7" s="176" t="s">
        <v>253</v>
      </c>
      <c r="I7" s="181" t="str">
        <f>入力ｼｰﾄ!J25</f>
        <v>砺波市□□□</v>
      </c>
      <c r="K7" s="116"/>
      <c r="L7" s="39"/>
    </row>
    <row r="8" spans="2:13" ht="15" customHeight="1" x14ac:dyDescent="0.15">
      <c r="B8" s="162"/>
      <c r="C8" s="162"/>
      <c r="D8" s="162"/>
      <c r="E8" s="162"/>
      <c r="F8" s="175"/>
      <c r="H8" s="176" t="s">
        <v>28</v>
      </c>
      <c r="I8" s="169" t="str">
        <f>入力ｼｰﾄ!J26</f>
        <v>株式会社□□コンサル</v>
      </c>
      <c r="K8" s="116"/>
      <c r="L8" s="176"/>
    </row>
    <row r="9" spans="2:13" ht="15" customHeight="1" x14ac:dyDescent="0.15">
      <c r="B9" s="162"/>
      <c r="C9" s="162"/>
      <c r="D9" s="162"/>
      <c r="E9" s="162"/>
      <c r="F9" s="175"/>
      <c r="I9" s="169" t="str">
        <f>入力ｼｰﾄ!J27</f>
        <v>代表取締役社長　□□□□</v>
      </c>
      <c r="K9" s="116"/>
      <c r="L9" s="39"/>
    </row>
    <row r="10" spans="2:13" ht="15" customHeight="1" x14ac:dyDescent="0.15">
      <c r="B10" s="162"/>
      <c r="C10" s="162"/>
      <c r="D10" s="162"/>
      <c r="E10" s="162"/>
      <c r="F10" s="175"/>
      <c r="L10" s="39"/>
    </row>
    <row r="11" spans="2:13" ht="13.5" customHeight="1" x14ac:dyDescent="0.15">
      <c r="B11" s="163" t="s">
        <v>286</v>
      </c>
      <c r="C11" s="163"/>
      <c r="E11" s="172" t="str">
        <f>入力ｼｰﾄ!E21</f>
        <v>市道○○線○○業務委託</v>
      </c>
    </row>
    <row r="12" spans="2:13" x14ac:dyDescent="0.15">
      <c r="B12" s="163"/>
      <c r="C12" s="163"/>
    </row>
    <row r="13" spans="2:13" x14ac:dyDescent="0.15">
      <c r="B13" s="163" t="s">
        <v>147</v>
      </c>
      <c r="C13" s="163"/>
      <c r="E13" s="172" t="str">
        <f>入力ｼｰﾄ!E22&amp;"　地内"</f>
        <v>砺波市　庄川町○外　地内</v>
      </c>
    </row>
    <row r="14" spans="2:13" x14ac:dyDescent="0.15">
      <c r="B14" s="163"/>
      <c r="C14" s="163"/>
    </row>
    <row r="15" spans="2:13" x14ac:dyDescent="0.15">
      <c r="B15" s="163" t="s">
        <v>230</v>
      </c>
      <c r="C15" s="163"/>
      <c r="E15" s="749">
        <f>IF(入力ｼｰﾄ!E29="","　　　　　　　　円",IF(入力ｼｰﾄ!E30="",入力ｼｰﾄ!E29,入力ｼｰﾄ!E30))</f>
        <v>1200000</v>
      </c>
      <c r="F15" s="749"/>
      <c r="G15" s="749"/>
      <c r="L15" s="1"/>
    </row>
    <row r="16" spans="2:13" x14ac:dyDescent="0.15">
      <c r="B16" s="163"/>
      <c r="C16" s="163"/>
      <c r="D16" s="171"/>
      <c r="E16" s="171"/>
      <c r="L16" s="1"/>
    </row>
    <row r="17" spans="1:12" ht="19.5" customHeight="1" x14ac:dyDescent="0.15">
      <c r="B17" s="164" t="s">
        <v>143</v>
      </c>
      <c r="C17" s="164"/>
      <c r="E17" s="750">
        <f>入力ｼｰﾄ!E25</f>
        <v>45388</v>
      </c>
      <c r="F17" s="750"/>
      <c r="G17" s="750"/>
      <c r="H17" s="3" t="s">
        <v>63</v>
      </c>
      <c r="L17" s="1"/>
    </row>
    <row r="18" spans="1:12" ht="19.5" customHeight="1" x14ac:dyDescent="0.15">
      <c r="E18" s="750">
        <f>IF(入力ｼｰﾄ!E27="",入力ｼｰﾄ!E26,入力ｼｰﾄ!E27)</f>
        <v>45626</v>
      </c>
      <c r="F18" s="750"/>
      <c r="G18" s="750"/>
      <c r="H18" s="3" t="s">
        <v>3</v>
      </c>
      <c r="L18" s="1"/>
    </row>
    <row r="19" spans="1:12" s="116" customFormat="1" ht="21" customHeight="1" x14ac:dyDescent="0.15"/>
    <row r="20" spans="1:12" x14ac:dyDescent="0.15">
      <c r="B20" s="1" t="s">
        <v>255</v>
      </c>
    </row>
    <row r="21" spans="1:12" s="116" customFormat="1" ht="21" customHeight="1" x14ac:dyDescent="0.15">
      <c r="F21" s="176"/>
    </row>
    <row r="22" spans="1:12" x14ac:dyDescent="0.15">
      <c r="G22" s="1" t="s">
        <v>22</v>
      </c>
    </row>
    <row r="24" spans="1:12" ht="20.100000000000001" customHeight="1" x14ac:dyDescent="0.15">
      <c r="B24" s="751" t="s">
        <v>243</v>
      </c>
      <c r="C24" s="751"/>
      <c r="D24" s="751"/>
      <c r="E24" s="165" t="s">
        <v>137</v>
      </c>
      <c r="F24" s="751" t="s">
        <v>248</v>
      </c>
      <c r="G24" s="751"/>
      <c r="H24" s="751"/>
      <c r="I24" s="751"/>
      <c r="J24" s="751"/>
      <c r="K24" s="783" t="s">
        <v>176</v>
      </c>
      <c r="L24" s="783"/>
    </row>
    <row r="25" spans="1:12" ht="20.100000000000001" customHeight="1" x14ac:dyDescent="0.15">
      <c r="A25" s="1" t="s">
        <v>156</v>
      </c>
      <c r="B25" s="752" t="s">
        <v>245</v>
      </c>
      <c r="C25" s="752"/>
      <c r="D25" s="752"/>
      <c r="E25" s="166" t="s">
        <v>246</v>
      </c>
      <c r="F25" s="752" t="s">
        <v>250</v>
      </c>
      <c r="G25" s="752"/>
      <c r="H25" s="752"/>
      <c r="I25" s="752" t="s">
        <v>158</v>
      </c>
      <c r="J25" s="752"/>
      <c r="K25" s="783"/>
      <c r="L25" s="783"/>
    </row>
    <row r="26" spans="1:12" ht="15" customHeight="1" x14ac:dyDescent="0.15">
      <c r="B26" s="784"/>
      <c r="C26" s="785"/>
      <c r="D26" s="786"/>
      <c r="E26" s="790"/>
      <c r="F26" s="177"/>
      <c r="G26" s="178"/>
      <c r="H26" s="180"/>
      <c r="I26" s="753"/>
      <c r="J26" s="754"/>
      <c r="K26" s="763"/>
      <c r="L26" s="764"/>
    </row>
    <row r="27" spans="1:12" ht="15" customHeight="1" x14ac:dyDescent="0.15">
      <c r="B27" s="787"/>
      <c r="C27" s="788"/>
      <c r="D27" s="789"/>
      <c r="E27" s="791"/>
      <c r="F27" s="177"/>
      <c r="G27" s="178"/>
      <c r="H27" s="180"/>
      <c r="I27" s="755"/>
      <c r="J27" s="756"/>
      <c r="K27" s="765"/>
      <c r="L27" s="766"/>
    </row>
    <row r="28" spans="1:12" ht="15" customHeight="1" x14ac:dyDescent="0.15">
      <c r="B28" s="769"/>
      <c r="C28" s="770"/>
      <c r="D28" s="771"/>
      <c r="E28" s="775"/>
      <c r="F28" s="177" t="s">
        <v>235</v>
      </c>
      <c r="G28" s="178"/>
      <c r="H28" s="180" t="s">
        <v>237</v>
      </c>
      <c r="I28" s="755"/>
      <c r="J28" s="756"/>
      <c r="K28" s="765"/>
      <c r="L28" s="766"/>
    </row>
    <row r="29" spans="1:12" ht="15" customHeight="1" x14ac:dyDescent="0.15">
      <c r="B29" s="772"/>
      <c r="C29" s="773"/>
      <c r="D29" s="774"/>
      <c r="E29" s="776"/>
      <c r="F29" s="167"/>
      <c r="G29" s="179"/>
      <c r="H29" s="173"/>
      <c r="I29" s="757"/>
      <c r="J29" s="758"/>
      <c r="K29" s="767"/>
      <c r="L29" s="768"/>
    </row>
    <row r="30" spans="1:12" ht="15" customHeight="1" x14ac:dyDescent="0.15">
      <c r="B30" s="784"/>
      <c r="C30" s="785"/>
      <c r="D30" s="786"/>
      <c r="E30" s="790"/>
      <c r="F30" s="177"/>
      <c r="G30" s="178"/>
      <c r="H30" s="180"/>
      <c r="I30" s="753"/>
      <c r="J30" s="754"/>
      <c r="K30" s="763"/>
      <c r="L30" s="764"/>
    </row>
    <row r="31" spans="1:12" ht="15" customHeight="1" x14ac:dyDescent="0.15">
      <c r="B31" s="787"/>
      <c r="C31" s="788"/>
      <c r="D31" s="789"/>
      <c r="E31" s="791"/>
      <c r="F31" s="177"/>
      <c r="G31" s="178"/>
      <c r="H31" s="180"/>
      <c r="I31" s="755"/>
      <c r="J31" s="756"/>
      <c r="K31" s="765"/>
      <c r="L31" s="766"/>
    </row>
    <row r="32" spans="1:12" ht="15" customHeight="1" x14ac:dyDescent="0.15">
      <c r="B32" s="769"/>
      <c r="C32" s="770"/>
      <c r="D32" s="771"/>
      <c r="E32" s="775"/>
      <c r="F32" s="177" t="s">
        <v>235</v>
      </c>
      <c r="G32" s="178"/>
      <c r="H32" s="180" t="s">
        <v>237</v>
      </c>
      <c r="I32" s="755"/>
      <c r="J32" s="756"/>
      <c r="K32" s="765"/>
      <c r="L32" s="766"/>
    </row>
    <row r="33" spans="1:13" ht="15" customHeight="1" x14ac:dyDescent="0.15">
      <c r="B33" s="772"/>
      <c r="C33" s="773"/>
      <c r="D33" s="774"/>
      <c r="E33" s="776"/>
      <c r="F33" s="167"/>
      <c r="G33" s="179"/>
      <c r="H33" s="173"/>
      <c r="I33" s="757"/>
      <c r="J33" s="758"/>
      <c r="K33" s="767"/>
      <c r="L33" s="768"/>
    </row>
    <row r="34" spans="1:13" ht="15" customHeight="1" x14ac:dyDescent="0.15">
      <c r="B34" s="784"/>
      <c r="C34" s="785"/>
      <c r="D34" s="786"/>
      <c r="E34" s="790"/>
      <c r="F34" s="177"/>
      <c r="G34" s="178"/>
      <c r="H34" s="180"/>
      <c r="I34" s="753"/>
      <c r="J34" s="754"/>
      <c r="K34" s="763"/>
      <c r="L34" s="764"/>
    </row>
    <row r="35" spans="1:13" ht="15" customHeight="1" x14ac:dyDescent="0.15">
      <c r="B35" s="787"/>
      <c r="C35" s="788"/>
      <c r="D35" s="789"/>
      <c r="E35" s="791"/>
      <c r="F35" s="177"/>
      <c r="G35" s="178"/>
      <c r="H35" s="180"/>
      <c r="I35" s="755"/>
      <c r="J35" s="756"/>
      <c r="K35" s="765"/>
      <c r="L35" s="766"/>
    </row>
    <row r="36" spans="1:13" ht="15" customHeight="1" x14ac:dyDescent="0.15">
      <c r="B36" s="769"/>
      <c r="C36" s="770"/>
      <c r="D36" s="771"/>
      <c r="E36" s="775"/>
      <c r="F36" s="177" t="s">
        <v>235</v>
      </c>
      <c r="G36" s="178"/>
      <c r="H36" s="180" t="s">
        <v>237</v>
      </c>
      <c r="I36" s="755"/>
      <c r="J36" s="756"/>
      <c r="K36" s="765"/>
      <c r="L36" s="766"/>
    </row>
    <row r="37" spans="1:13" ht="15" customHeight="1" x14ac:dyDescent="0.15">
      <c r="B37" s="772"/>
      <c r="C37" s="773"/>
      <c r="D37" s="774"/>
      <c r="E37" s="776"/>
      <c r="F37" s="167"/>
      <c r="G37" s="179"/>
      <c r="H37" s="173"/>
      <c r="I37" s="757"/>
      <c r="J37" s="758"/>
      <c r="K37" s="767"/>
      <c r="L37" s="768"/>
    </row>
    <row r="38" spans="1:13" ht="20.100000000000001" customHeight="1" x14ac:dyDescent="0.15">
      <c r="B38" s="672" t="s">
        <v>7</v>
      </c>
      <c r="C38" s="777"/>
      <c r="D38" s="777"/>
      <c r="E38" s="673"/>
      <c r="F38" s="177"/>
      <c r="G38" s="178"/>
      <c r="H38" s="180"/>
      <c r="I38" s="672"/>
      <c r="J38" s="777"/>
      <c r="K38" s="777"/>
      <c r="L38" s="673"/>
    </row>
    <row r="39" spans="1:13" ht="20.100000000000001" customHeight="1" x14ac:dyDescent="0.15">
      <c r="B39" s="778"/>
      <c r="C39" s="779"/>
      <c r="D39" s="779"/>
      <c r="E39" s="780"/>
      <c r="F39" s="167" t="s">
        <v>235</v>
      </c>
      <c r="G39" s="179"/>
      <c r="H39" s="173" t="s">
        <v>237</v>
      </c>
      <c r="I39" s="778"/>
      <c r="J39" s="779"/>
      <c r="K39" s="779"/>
      <c r="L39" s="780"/>
    </row>
    <row r="40" spans="1:13" ht="79.5" customHeight="1" x14ac:dyDescent="0.15">
      <c r="A40" s="1" t="s">
        <v>156</v>
      </c>
      <c r="B40" s="168" t="s">
        <v>70</v>
      </c>
      <c r="C40" s="759"/>
      <c r="D40" s="760"/>
      <c r="E40" s="760"/>
      <c r="F40" s="760"/>
      <c r="G40" s="760"/>
      <c r="H40" s="760"/>
      <c r="I40" s="760"/>
      <c r="J40" s="760"/>
      <c r="K40" s="760"/>
      <c r="L40" s="761"/>
    </row>
    <row r="41" spans="1:13" ht="84.75" customHeight="1" x14ac:dyDescent="0.15">
      <c r="B41" s="762" t="s">
        <v>215</v>
      </c>
      <c r="C41" s="762"/>
      <c r="D41" s="762"/>
      <c r="E41" s="762"/>
      <c r="F41" s="762"/>
      <c r="G41" s="762"/>
      <c r="H41" s="762"/>
      <c r="I41" s="762"/>
      <c r="J41" s="762"/>
      <c r="K41" s="762"/>
      <c r="L41" s="762"/>
      <c r="M41" s="762"/>
    </row>
    <row r="42" spans="1:13" x14ac:dyDescent="0.15">
      <c r="A42" s="1" t="s">
        <v>184</v>
      </c>
      <c r="J42" s="170"/>
      <c r="K42" s="170"/>
      <c r="L42" s="170"/>
    </row>
    <row r="43" spans="1:13" x14ac:dyDescent="0.15">
      <c r="L43" s="39"/>
    </row>
    <row r="44" spans="1:13" x14ac:dyDescent="0.15">
      <c r="L44" s="39"/>
    </row>
    <row r="45" spans="1:13" x14ac:dyDescent="0.15">
      <c r="L45" s="39"/>
    </row>
    <row r="46" spans="1:13" ht="18.75" x14ac:dyDescent="0.15">
      <c r="A46" s="159"/>
      <c r="B46" s="663" t="s">
        <v>108</v>
      </c>
      <c r="C46" s="663"/>
      <c r="D46" s="663"/>
      <c r="E46" s="663"/>
      <c r="F46" s="663"/>
      <c r="G46" s="663"/>
      <c r="H46" s="663"/>
      <c r="I46" s="663"/>
      <c r="J46" s="663"/>
      <c r="K46" s="663"/>
      <c r="L46" s="663"/>
      <c r="M46" s="663"/>
    </row>
    <row r="47" spans="1:13" ht="14.25" x14ac:dyDescent="0.15">
      <c r="A47" s="159"/>
      <c r="B47" s="161"/>
      <c r="C47" s="161"/>
      <c r="D47" s="161"/>
      <c r="E47" s="161"/>
      <c r="F47" s="174"/>
      <c r="G47" s="174"/>
      <c r="H47" s="174"/>
      <c r="I47" s="174"/>
      <c r="J47" s="174"/>
      <c r="K47" s="174"/>
      <c r="L47" s="174"/>
      <c r="M47" s="159"/>
    </row>
    <row r="48" spans="1:13" ht="14.25" x14ac:dyDescent="0.15">
      <c r="A48" s="159"/>
      <c r="B48" s="161"/>
      <c r="C48" s="161"/>
      <c r="D48" s="161"/>
      <c r="E48" s="161"/>
      <c r="F48" s="174"/>
      <c r="G48" s="174"/>
      <c r="H48" s="174"/>
      <c r="I48" s="174"/>
      <c r="J48" s="174"/>
      <c r="K48" s="174"/>
      <c r="L48" s="174"/>
      <c r="M48" s="159"/>
    </row>
    <row r="49" spans="1:13" ht="14.25" x14ac:dyDescent="0.15">
      <c r="A49" s="159"/>
      <c r="B49" s="161"/>
      <c r="C49" s="161"/>
      <c r="D49" s="161"/>
      <c r="E49" s="161"/>
      <c r="F49" s="174"/>
      <c r="G49" s="174"/>
      <c r="H49" s="174"/>
      <c r="I49" s="174"/>
      <c r="J49" s="174"/>
      <c r="K49" s="174"/>
      <c r="L49" s="174"/>
      <c r="M49" s="159"/>
    </row>
    <row r="50" spans="1:13" ht="14.25" x14ac:dyDescent="0.15">
      <c r="A50" s="159"/>
      <c r="B50" s="39"/>
      <c r="C50" s="39"/>
      <c r="D50" s="159"/>
      <c r="E50" s="159"/>
      <c r="F50" s="159"/>
      <c r="G50" s="159"/>
      <c r="H50" s="159"/>
      <c r="I50" s="159"/>
      <c r="J50" s="748" t="s">
        <v>275</v>
      </c>
      <c r="K50" s="748"/>
      <c r="L50" s="748"/>
      <c r="M50" s="159"/>
    </row>
    <row r="51" spans="1:13" ht="14.25" x14ac:dyDescent="0.15">
      <c r="A51" s="159"/>
      <c r="B51" s="169"/>
      <c r="C51" s="169"/>
      <c r="D51" s="159"/>
      <c r="E51" s="159"/>
      <c r="F51" s="159"/>
      <c r="G51" s="159"/>
      <c r="H51" s="159"/>
      <c r="I51" s="159"/>
      <c r="J51" s="159"/>
      <c r="K51" s="159"/>
      <c r="L51" s="159"/>
      <c r="M51" s="159"/>
    </row>
    <row r="52" spans="1:13" ht="14.25" x14ac:dyDescent="0.15">
      <c r="A52" s="159"/>
      <c r="B52" s="169"/>
      <c r="C52" s="169"/>
      <c r="D52" s="159"/>
      <c r="E52" s="159"/>
      <c r="F52" s="159"/>
      <c r="G52" s="159"/>
      <c r="H52" s="159"/>
      <c r="I52" s="159"/>
      <c r="J52" s="159"/>
      <c r="K52" s="159"/>
      <c r="L52" s="159"/>
      <c r="M52" s="159"/>
    </row>
    <row r="53" spans="1:13" ht="17.25" x14ac:dyDescent="0.15">
      <c r="A53" s="159"/>
      <c r="B53" s="39" t="s">
        <v>72</v>
      </c>
      <c r="C53" s="39"/>
      <c r="D53" s="126"/>
      <c r="E53" s="126"/>
      <c r="F53" s="55"/>
      <c r="G53" s="159"/>
      <c r="H53" s="159"/>
      <c r="I53" s="159"/>
      <c r="J53" s="159"/>
      <c r="K53" s="159"/>
      <c r="L53" s="159"/>
      <c r="M53" s="159"/>
    </row>
    <row r="54" spans="1:13" x14ac:dyDescent="0.15">
      <c r="B54" s="163" t="str">
        <f>入力ｼｰﾄ!J26</f>
        <v>株式会社□□コンサル</v>
      </c>
      <c r="C54" s="163"/>
      <c r="D54" s="162"/>
      <c r="E54" s="162"/>
      <c r="F54" s="175"/>
      <c r="L54" s="39"/>
    </row>
    <row r="55" spans="1:13" x14ac:dyDescent="0.15">
      <c r="B55" s="163" t="str">
        <f>入力ｼｰﾄ!J27&amp;"　殿"</f>
        <v>代表取締役社長　□□□□　殿</v>
      </c>
      <c r="C55" s="163"/>
      <c r="D55" s="172"/>
      <c r="E55" s="172"/>
    </row>
    <row r="56" spans="1:13" x14ac:dyDescent="0.15">
      <c r="B56" s="163"/>
      <c r="C56" s="163"/>
    </row>
    <row r="57" spans="1:13" x14ac:dyDescent="0.15">
      <c r="B57" s="163"/>
      <c r="C57" s="163"/>
      <c r="D57" s="172"/>
      <c r="E57" s="172"/>
      <c r="I57" s="169"/>
      <c r="J57" s="169"/>
      <c r="K57" s="169"/>
    </row>
    <row r="58" spans="1:13" x14ac:dyDescent="0.15">
      <c r="B58" s="163"/>
      <c r="C58" s="163"/>
      <c r="K58" s="183" t="str">
        <f>"砺波市長　"&amp;入力ｼｰﾄ!J21</f>
        <v>砺波市長　夏野　修</v>
      </c>
      <c r="L58" s="176" t="s">
        <v>11</v>
      </c>
    </row>
    <row r="59" spans="1:13" x14ac:dyDescent="0.15">
      <c r="B59" s="163"/>
      <c r="C59" s="163"/>
      <c r="D59" s="781"/>
      <c r="E59" s="781"/>
      <c r="L59" s="1"/>
    </row>
    <row r="60" spans="1:13" x14ac:dyDescent="0.15">
      <c r="B60" s="163"/>
      <c r="C60" s="163"/>
      <c r="D60" s="171"/>
      <c r="E60" s="171"/>
      <c r="L60" s="1"/>
    </row>
    <row r="61" spans="1:13" x14ac:dyDescent="0.15">
      <c r="A61" s="116"/>
      <c r="B61" s="116"/>
      <c r="C61" s="116"/>
      <c r="D61" s="116"/>
      <c r="E61" s="116"/>
      <c r="F61" s="116"/>
      <c r="G61" s="176"/>
      <c r="H61" s="176"/>
      <c r="I61" s="116"/>
      <c r="J61" s="169"/>
      <c r="K61" s="116"/>
      <c r="L61" s="39"/>
      <c r="M61" s="116"/>
    </row>
    <row r="62" spans="1:13" x14ac:dyDescent="0.15">
      <c r="A62" s="116"/>
      <c r="B62" s="116"/>
      <c r="C62" s="116"/>
      <c r="D62" s="116"/>
      <c r="E62" s="116"/>
      <c r="F62" s="116"/>
      <c r="G62" s="176"/>
      <c r="H62" s="176"/>
      <c r="I62" s="116"/>
      <c r="J62" s="169"/>
      <c r="K62" s="116"/>
      <c r="L62" s="39"/>
      <c r="M62" s="116"/>
    </row>
    <row r="63" spans="1:13" x14ac:dyDescent="0.15">
      <c r="A63" s="116"/>
      <c r="B63" s="116"/>
      <c r="C63" s="116"/>
      <c r="D63" s="116"/>
      <c r="E63" s="116"/>
      <c r="F63" s="116"/>
      <c r="G63" s="116"/>
      <c r="H63" s="116"/>
      <c r="I63" s="116"/>
      <c r="J63" s="116"/>
      <c r="K63" s="116"/>
      <c r="M63" s="116"/>
    </row>
    <row r="64" spans="1:13" x14ac:dyDescent="0.15">
      <c r="B64" s="782" t="str">
        <f>J4</f>
        <v>　　年　　月　　日</v>
      </c>
      <c r="C64" s="782"/>
      <c r="D64" s="1" t="s">
        <v>274</v>
      </c>
    </row>
    <row r="65" spans="1:13" x14ac:dyDescent="0.15">
      <c r="A65" s="116"/>
      <c r="B65" s="116"/>
      <c r="C65" s="116"/>
      <c r="D65" s="116"/>
      <c r="E65" s="116"/>
      <c r="F65" s="176"/>
      <c r="G65" s="116"/>
      <c r="H65" s="116"/>
      <c r="I65" s="116"/>
      <c r="J65" s="116"/>
      <c r="K65" s="116"/>
      <c r="M65" s="116"/>
    </row>
    <row r="69" spans="1:13" x14ac:dyDescent="0.15">
      <c r="G69" s="1" t="s">
        <v>22</v>
      </c>
    </row>
    <row r="74" spans="1:13" x14ac:dyDescent="0.15">
      <c r="D74" s="1" t="s">
        <v>50</v>
      </c>
    </row>
    <row r="76" spans="1:13" x14ac:dyDescent="0.15">
      <c r="E76" s="1" t="s">
        <v>257</v>
      </c>
    </row>
    <row r="78" spans="1:13" x14ac:dyDescent="0.15">
      <c r="E78" s="1" t="s">
        <v>258</v>
      </c>
    </row>
  </sheetData>
  <mergeCells count="46">
    <mergeCell ref="J50:L50"/>
    <mergeCell ref="D59:E59"/>
    <mergeCell ref="B64:C64"/>
    <mergeCell ref="K24:L25"/>
    <mergeCell ref="B26:D27"/>
    <mergeCell ref="E26:E27"/>
    <mergeCell ref="K26:L29"/>
    <mergeCell ref="B28:D29"/>
    <mergeCell ref="E28:E29"/>
    <mergeCell ref="B30:D31"/>
    <mergeCell ref="E30:E31"/>
    <mergeCell ref="K30:L33"/>
    <mergeCell ref="B32:D33"/>
    <mergeCell ref="E32:E33"/>
    <mergeCell ref="B34:D35"/>
    <mergeCell ref="E34:E35"/>
    <mergeCell ref="I36:J36"/>
    <mergeCell ref="I37:J37"/>
    <mergeCell ref="C40:L40"/>
    <mergeCell ref="B41:M41"/>
    <mergeCell ref="B46:M46"/>
    <mergeCell ref="K34:L37"/>
    <mergeCell ref="B36:D37"/>
    <mergeCell ref="E36:E37"/>
    <mergeCell ref="B38:E39"/>
    <mergeCell ref="I38:L39"/>
    <mergeCell ref="I31:J31"/>
    <mergeCell ref="I32:J32"/>
    <mergeCell ref="I33:J33"/>
    <mergeCell ref="I34:J34"/>
    <mergeCell ref="I35:J35"/>
    <mergeCell ref="I26:J26"/>
    <mergeCell ref="I27:J27"/>
    <mergeCell ref="I28:J28"/>
    <mergeCell ref="I29:J29"/>
    <mergeCell ref="I30:J30"/>
    <mergeCell ref="B24:D24"/>
    <mergeCell ref="F24:J24"/>
    <mergeCell ref="B25:D25"/>
    <mergeCell ref="F25:H25"/>
    <mergeCell ref="I25:J25"/>
    <mergeCell ref="B2:M2"/>
    <mergeCell ref="J4:L4"/>
    <mergeCell ref="E15:G15"/>
    <mergeCell ref="E17:G17"/>
    <mergeCell ref="E18:G18"/>
  </mergeCells>
  <phoneticPr fontId="3"/>
  <conditionalFormatting sqref="B64:C64">
    <cfRule type="cellIs" dxfId="29" priority="1" operator="between">
      <formula>43586</formula>
      <formula>43830</formula>
    </cfRule>
  </conditionalFormatting>
  <conditionalFormatting sqref="E17:G18">
    <cfRule type="cellIs" dxfId="28" priority="3" operator="between">
      <formula>43586</formula>
      <formula>43830</formula>
    </cfRule>
  </conditionalFormatting>
  <conditionalFormatting sqref="J4:L5">
    <cfRule type="cellIs" dxfId="27" priority="4" operator="between">
      <formula>43586</formula>
      <formula>43830</formula>
    </cfRule>
  </conditionalFormatting>
  <conditionalFormatting sqref="J50:L50">
    <cfRule type="cellIs" dxfId="26" priority="2" operator="between">
      <formula>43586</formula>
      <formula>43830</formula>
    </cfRule>
  </conditionalFormatting>
  <dataValidations count="2">
    <dataValidation imeMode="off" allowBlank="1" showInputMessage="1" showErrorMessage="1" sqref="G26:G39 J4:L5 E34:E35 E30:E31 E26:E27" xr:uid="{00000000-0002-0000-0600-000000000000}"/>
    <dataValidation imeMode="on" allowBlank="1" showInputMessage="1" showErrorMessage="1" sqref="B26:D37 E36:E37 E32:E33 E28:E29 C40:L40 I26:L39" xr:uid="{00000000-0002-0000-0600-000001000000}"/>
  </dataValidations>
  <pageMargins left="0.78740157480314965" right="0.78740157480314965" top="0.78740157480314965" bottom="0.78740157480314965" header="0.39370078740157483" footer="0.39370078740157483"/>
  <pageSetup paperSize="9" orientation="portrait" blackAndWhite="1" r:id="rId1"/>
  <rowBreaks count="1" manualBreakCount="1">
    <brk id="41"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34998626667073579"/>
  </sheetPr>
  <dimension ref="A1:O74"/>
  <sheetViews>
    <sheetView view="pageBreakPreview" zoomScaleSheetLayoutView="100" workbookViewId="0"/>
  </sheetViews>
  <sheetFormatPr defaultRowHeight="13.5" x14ac:dyDescent="0.15"/>
  <cols>
    <col min="1" max="1" width="2.625" style="3" customWidth="1"/>
    <col min="2" max="2" width="4.625" style="3" customWidth="1"/>
    <col min="3" max="3" width="13.25" style="3" customWidth="1"/>
    <col min="4" max="4" width="4.625" style="3" customWidth="1"/>
    <col min="5" max="5" width="20.625" style="3" customWidth="1"/>
    <col min="6" max="6" width="6.125" style="3" customWidth="1"/>
    <col min="7" max="9" width="9.625" style="3" customWidth="1"/>
    <col min="10" max="10" width="2.625" style="3" customWidth="1"/>
    <col min="11" max="11" width="9" style="3" customWidth="1"/>
    <col min="12" max="16384" width="9" style="3"/>
  </cols>
  <sheetData>
    <row r="1" spans="1:9" s="174" customFormat="1" ht="15" customHeight="1" x14ac:dyDescent="0.15">
      <c r="A1" s="117"/>
    </row>
    <row r="2" spans="1:9" s="159" customFormat="1" ht="15" customHeight="1" x14ac:dyDescent="0.15">
      <c r="B2" s="161"/>
      <c r="C2" s="174"/>
      <c r="D2" s="174"/>
      <c r="E2" s="174"/>
      <c r="F2" s="174"/>
      <c r="G2" s="174"/>
      <c r="H2" s="174"/>
    </row>
    <row r="3" spans="1:9" s="159" customFormat="1" ht="21.95" customHeight="1" x14ac:dyDescent="0.15">
      <c r="B3" s="663" t="s">
        <v>186</v>
      </c>
      <c r="C3" s="663"/>
      <c r="D3" s="663"/>
      <c r="E3" s="663"/>
      <c r="F3" s="663"/>
      <c r="G3" s="663"/>
      <c r="H3" s="663"/>
      <c r="I3" s="663"/>
    </row>
    <row r="4" spans="1:9" s="159" customFormat="1" ht="15" customHeight="1" x14ac:dyDescent="0.15">
      <c r="B4" s="161"/>
      <c r="C4" s="174"/>
      <c r="D4" s="174"/>
      <c r="E4" s="174"/>
      <c r="F4" s="174"/>
      <c r="G4" s="174"/>
      <c r="H4" s="174"/>
    </row>
    <row r="5" spans="1:9" s="159" customFormat="1" ht="15" customHeight="1" x14ac:dyDescent="0.15">
      <c r="B5" s="161"/>
      <c r="C5" s="161"/>
    </row>
    <row r="6" spans="1:9" s="159" customFormat="1" ht="18" customHeight="1" x14ac:dyDescent="0.15">
      <c r="H6" s="493" t="s">
        <v>385</v>
      </c>
      <c r="I6" s="493"/>
    </row>
    <row r="7" spans="1:9" s="159" customFormat="1" ht="18" customHeight="1" x14ac:dyDescent="0.15">
      <c r="B7" s="159" t="s">
        <v>386</v>
      </c>
    </row>
    <row r="8" spans="1:9" s="159" customFormat="1" ht="18" customHeight="1" x14ac:dyDescent="0.15">
      <c r="B8" s="126" t="s">
        <v>387</v>
      </c>
      <c r="C8" s="55"/>
    </row>
    <row r="9" spans="1:9" s="159" customFormat="1" ht="18" customHeight="1" x14ac:dyDescent="0.15"/>
    <row r="10" spans="1:9" s="159" customFormat="1" ht="18" customHeight="1" x14ac:dyDescent="0.15">
      <c r="D10" s="118"/>
      <c r="E10" s="122" t="s">
        <v>82</v>
      </c>
      <c r="F10" s="792" t="str">
        <f>+入力ｼｰﾄ!J25</f>
        <v>砺波市□□□</v>
      </c>
      <c r="G10" s="792"/>
      <c r="H10" s="792"/>
      <c r="I10" s="792"/>
    </row>
    <row r="11" spans="1:9" s="159" customFormat="1" ht="18" customHeight="1" x14ac:dyDescent="0.15">
      <c r="D11" s="118"/>
      <c r="E11" s="122" t="s">
        <v>116</v>
      </c>
      <c r="F11" s="792" t="str">
        <f>+入力ｼｰﾄ!J26</f>
        <v>株式会社□□コンサル</v>
      </c>
      <c r="G11" s="792"/>
      <c r="H11" s="792"/>
      <c r="I11" s="792"/>
    </row>
    <row r="12" spans="1:9" s="159" customFormat="1" ht="18" customHeight="1" x14ac:dyDescent="0.15">
      <c r="F12" s="792" t="str">
        <f>+入力ｼｰﾄ!J27</f>
        <v>代表取締役社長　□□□□</v>
      </c>
      <c r="G12" s="792"/>
      <c r="H12" s="792"/>
      <c r="I12" s="792"/>
    </row>
    <row r="13" spans="1:9" s="159" customFormat="1" ht="18" customHeight="1" x14ac:dyDescent="0.15">
      <c r="F13" s="117"/>
      <c r="G13" s="117"/>
      <c r="H13" s="117"/>
    </row>
    <row r="14" spans="1:9" s="159" customFormat="1" ht="18" customHeight="1" x14ac:dyDescent="0.15"/>
    <row r="16" spans="1:9" s="159" customFormat="1" ht="18" customHeight="1" x14ac:dyDescent="0.15"/>
    <row r="17" spans="2:15" s="159" customFormat="1" ht="21.95" customHeight="1" x14ac:dyDescent="0.2">
      <c r="B17" s="793" t="s">
        <v>388</v>
      </c>
      <c r="C17" s="793"/>
      <c r="D17" s="159" t="s">
        <v>35</v>
      </c>
      <c r="I17" s="55"/>
      <c r="J17" s="14"/>
    </row>
    <row r="18" spans="2:15" s="159" customFormat="1" ht="21.95" customHeight="1" x14ac:dyDescent="0.15">
      <c r="B18" s="117" t="s">
        <v>389</v>
      </c>
    </row>
    <row r="19" spans="2:15" s="159" customFormat="1" ht="18" customHeight="1" x14ac:dyDescent="0.15"/>
    <row r="20" spans="2:15" s="159" customFormat="1" ht="18" customHeight="1" x14ac:dyDescent="0.15">
      <c r="B20" s="495" t="s">
        <v>22</v>
      </c>
      <c r="C20" s="495"/>
      <c r="D20" s="495"/>
      <c r="E20" s="495"/>
      <c r="F20" s="495"/>
      <c r="G20" s="495"/>
      <c r="H20" s="495"/>
      <c r="I20" s="495"/>
    </row>
    <row r="21" spans="2:15" s="159" customFormat="1" ht="18" customHeight="1" x14ac:dyDescent="0.15"/>
    <row r="22" spans="2:15" s="159" customFormat="1" ht="18" customHeight="1" x14ac:dyDescent="0.15">
      <c r="B22" s="159" t="s">
        <v>132</v>
      </c>
      <c r="E22" s="792" t="str">
        <f>+入力ｼｰﾄ!E21</f>
        <v>市道○○線○○業務委託</v>
      </c>
      <c r="F22" s="792"/>
      <c r="G22" s="792"/>
      <c r="H22" s="792"/>
      <c r="I22" s="792"/>
      <c r="J22" s="223"/>
    </row>
    <row r="23" spans="2:15" s="159" customFormat="1" ht="18" customHeight="1" x14ac:dyDescent="0.15">
      <c r="E23" s="224"/>
      <c r="F23" s="224"/>
      <c r="G23" s="224"/>
      <c r="H23" s="224"/>
      <c r="I23" s="224"/>
      <c r="J23" s="224"/>
    </row>
    <row r="24" spans="2:15" s="159" customFormat="1" ht="18" customHeight="1" x14ac:dyDescent="0.15">
      <c r="B24" s="159" t="s">
        <v>147</v>
      </c>
      <c r="E24" s="722" t="str">
        <f>入力ｼｰﾄ!E22&amp;"　地内"</f>
        <v>砺波市　庄川町○外　地内</v>
      </c>
      <c r="F24" s="722"/>
      <c r="G24" s="722"/>
      <c r="H24" s="225"/>
      <c r="I24" s="39"/>
      <c r="J24" s="181"/>
    </row>
    <row r="25" spans="2:15" s="159" customFormat="1" ht="18" customHeight="1" x14ac:dyDescent="0.15">
      <c r="E25" s="224"/>
      <c r="F25" s="224"/>
      <c r="G25" s="224"/>
      <c r="H25" s="126"/>
      <c r="I25" s="126"/>
      <c r="J25" s="126"/>
    </row>
    <row r="26" spans="2:15" s="159" customFormat="1" ht="18" customHeight="1" x14ac:dyDescent="0.15">
      <c r="B26" s="159" t="s">
        <v>189</v>
      </c>
      <c r="E26" s="230">
        <f>+入力ｼｰﾄ!E29</f>
        <v>1000000</v>
      </c>
      <c r="F26" s="226"/>
      <c r="G26" s="226"/>
      <c r="H26" s="126"/>
      <c r="I26" s="126"/>
      <c r="J26" s="126"/>
    </row>
    <row r="27" spans="2:15" s="159" customFormat="1" ht="18" customHeight="1" x14ac:dyDescent="0.15">
      <c r="E27" s="231"/>
      <c r="F27" s="224"/>
      <c r="G27" s="224"/>
      <c r="H27" s="126"/>
      <c r="I27" s="126"/>
      <c r="J27" s="126"/>
    </row>
    <row r="28" spans="2:15" s="159" customFormat="1" ht="18" customHeight="1" x14ac:dyDescent="0.15">
      <c r="B28" s="159" t="s">
        <v>350</v>
      </c>
      <c r="E28" s="796">
        <f>入力ｼｰﾄ!E26</f>
        <v>45565</v>
      </c>
      <c r="F28" s="796"/>
      <c r="G28" s="227"/>
      <c r="H28" s="234"/>
      <c r="I28" s="235"/>
      <c r="J28" s="126"/>
    </row>
    <row r="29" spans="2:15" s="159" customFormat="1" ht="18" customHeight="1" x14ac:dyDescent="0.15">
      <c r="E29" s="232"/>
      <c r="H29" s="234"/>
      <c r="I29" s="122"/>
      <c r="O29" s="127"/>
    </row>
    <row r="30" spans="2:15" s="159" customFormat="1" ht="18" customHeight="1" x14ac:dyDescent="0.15">
      <c r="B30" s="117" t="s">
        <v>5</v>
      </c>
      <c r="C30" s="117"/>
      <c r="D30" s="117"/>
      <c r="E30" s="797">
        <f>+入力ｼｰﾄ!E27</f>
        <v>45626</v>
      </c>
      <c r="F30" s="797"/>
      <c r="G30" s="227"/>
      <c r="H30" s="234"/>
      <c r="O30" s="127"/>
    </row>
    <row r="31" spans="2:15" s="159" customFormat="1" ht="18" customHeight="1" x14ac:dyDescent="0.15">
      <c r="B31" s="117"/>
      <c r="C31" s="117"/>
      <c r="D31" s="117"/>
      <c r="E31" s="228"/>
      <c r="F31" s="228"/>
      <c r="G31" s="228"/>
      <c r="H31" s="234"/>
    </row>
    <row r="32" spans="2:15" s="159" customFormat="1" ht="18" customHeight="1" x14ac:dyDescent="0.15">
      <c r="B32" s="159" t="s">
        <v>114</v>
      </c>
      <c r="E32" s="353" t="str">
        <f>+入力ｼｰﾄ!F27&amp;"日間"</f>
        <v>61日間</v>
      </c>
      <c r="F32" s="117"/>
    </row>
    <row r="33" spans="2:9" s="159" customFormat="1" ht="18" customHeight="1" x14ac:dyDescent="0.15"/>
    <row r="34" spans="2:9" s="159" customFormat="1" ht="18" customHeight="1" x14ac:dyDescent="0.15">
      <c r="B34" s="159" t="s">
        <v>6</v>
      </c>
    </row>
    <row r="35" spans="2:9" s="159" customFormat="1" ht="18" customHeight="1" x14ac:dyDescent="0.15">
      <c r="C35" s="794"/>
      <c r="D35" s="795"/>
      <c r="E35" s="795"/>
      <c r="F35" s="795"/>
      <c r="G35" s="795"/>
      <c r="H35" s="795"/>
      <c r="I35" s="795"/>
    </row>
    <row r="36" spans="2:9" s="159" customFormat="1" ht="18" customHeight="1" x14ac:dyDescent="0.15">
      <c r="C36" s="795"/>
      <c r="D36" s="795"/>
      <c r="E36" s="795"/>
      <c r="F36" s="795"/>
      <c r="G36" s="795"/>
      <c r="H36" s="795"/>
      <c r="I36" s="795"/>
    </row>
    <row r="37" spans="2:9" s="159" customFormat="1" ht="18" customHeight="1" x14ac:dyDescent="0.15">
      <c r="C37" s="795"/>
      <c r="D37" s="795"/>
      <c r="E37" s="795"/>
      <c r="F37" s="795"/>
      <c r="G37" s="795"/>
      <c r="H37" s="795"/>
      <c r="I37" s="795"/>
    </row>
    <row r="38" spans="2:9" s="159" customFormat="1" ht="18" customHeight="1" x14ac:dyDescent="0.15">
      <c r="C38" s="795"/>
      <c r="D38" s="795"/>
      <c r="E38" s="795"/>
      <c r="F38" s="795"/>
      <c r="G38" s="795"/>
      <c r="H38" s="795"/>
      <c r="I38" s="795"/>
    </row>
    <row r="39" spans="2:9" s="159" customFormat="1" ht="18" customHeight="1" x14ac:dyDescent="0.15">
      <c r="C39" s="795"/>
      <c r="D39" s="795"/>
      <c r="E39" s="795"/>
      <c r="F39" s="795"/>
      <c r="G39" s="795"/>
      <c r="H39" s="795"/>
      <c r="I39" s="795"/>
    </row>
    <row r="40" spans="2:9" s="159" customFormat="1" ht="18" customHeight="1" x14ac:dyDescent="0.15">
      <c r="C40" s="795"/>
      <c r="D40" s="795"/>
      <c r="E40" s="795"/>
      <c r="F40" s="795"/>
      <c r="G40" s="795"/>
      <c r="H40" s="795"/>
      <c r="I40" s="795"/>
    </row>
    <row r="41" spans="2:9" s="159" customFormat="1" ht="18" customHeight="1" x14ac:dyDescent="0.15">
      <c r="B41" s="159" t="s">
        <v>91</v>
      </c>
      <c r="E41" s="347" t="s">
        <v>411</v>
      </c>
      <c r="F41" s="118"/>
    </row>
    <row r="42" spans="2:9" s="159" customFormat="1" ht="18" customHeight="1" x14ac:dyDescent="0.15">
      <c r="E42" s="118"/>
    </row>
    <row r="43" spans="2:9" s="159" customFormat="1" ht="18" customHeight="1" x14ac:dyDescent="0.15"/>
    <row r="44" spans="2:9" s="159" customFormat="1" ht="18" customHeight="1" x14ac:dyDescent="0.15">
      <c r="I44" s="122" t="s">
        <v>275</v>
      </c>
    </row>
    <row r="45" spans="2:9" s="159" customFormat="1" ht="18" customHeight="1" x14ac:dyDescent="0.15"/>
    <row r="46" spans="2:9" s="159" customFormat="1" ht="18" customHeight="1" x14ac:dyDescent="0.15">
      <c r="B46" s="126" t="str">
        <f>"受注者　"&amp;入力ｼｰﾄ!J26&amp;"　様"</f>
        <v>受注者　株式会社□□コンサル　様</v>
      </c>
      <c r="C46" s="55"/>
    </row>
    <row r="47" spans="2:9" s="159" customFormat="1" ht="18" customHeight="1" x14ac:dyDescent="0.15"/>
    <row r="48" spans="2:9" s="159" customFormat="1" ht="18" customHeight="1" x14ac:dyDescent="0.15">
      <c r="D48" s="118"/>
      <c r="E48" s="122"/>
      <c r="F48" s="792" t="s">
        <v>156</v>
      </c>
      <c r="G48" s="792"/>
      <c r="H48" s="792"/>
      <c r="I48" s="792"/>
    </row>
    <row r="49" spans="1:10" s="159" customFormat="1" ht="18" customHeight="1" x14ac:dyDescent="0.15">
      <c r="D49" s="118"/>
      <c r="E49" s="122" t="s">
        <v>156</v>
      </c>
      <c r="F49" s="792" t="s">
        <v>407</v>
      </c>
      <c r="G49" s="792"/>
      <c r="H49" s="792"/>
      <c r="I49" s="792"/>
    </row>
    <row r="50" spans="1:10" s="159" customFormat="1" ht="18" customHeight="1" x14ac:dyDescent="0.15">
      <c r="F50" s="792" t="str">
        <f>"管理者　"&amp;入力ｼｰﾄ!J21</f>
        <v>管理者　夏野　修</v>
      </c>
      <c r="G50" s="792"/>
      <c r="H50" s="792"/>
      <c r="I50" s="792"/>
    </row>
    <row r="51" spans="1:10" s="159" customFormat="1" ht="18" customHeight="1" x14ac:dyDescent="0.15">
      <c r="F51" s="117"/>
      <c r="G51" s="117"/>
      <c r="H51" s="117"/>
    </row>
    <row r="52" spans="1:10" s="159" customFormat="1" ht="18" customHeight="1" x14ac:dyDescent="0.15"/>
    <row r="53" spans="1:10" ht="18" customHeight="1" x14ac:dyDescent="0.15">
      <c r="A53" s="159"/>
      <c r="B53" s="663" t="s">
        <v>330</v>
      </c>
      <c r="C53" s="663"/>
      <c r="D53" s="663"/>
      <c r="E53" s="663"/>
      <c r="F53" s="663"/>
      <c r="G53" s="663"/>
      <c r="H53" s="663"/>
      <c r="I53" s="663"/>
      <c r="J53" s="159"/>
    </row>
    <row r="54" spans="1:10" ht="18" customHeight="1" x14ac:dyDescent="0.15">
      <c r="A54" s="159"/>
      <c r="B54" s="161"/>
      <c r="C54" s="174"/>
      <c r="D54" s="174"/>
      <c r="E54" s="174"/>
      <c r="F54" s="174"/>
      <c r="G54" s="174"/>
      <c r="H54" s="174"/>
      <c r="I54" s="159"/>
      <c r="J54" s="159"/>
    </row>
    <row r="55" spans="1:10" ht="18" customHeight="1" x14ac:dyDescent="0.15">
      <c r="A55" s="159"/>
      <c r="B55" s="161"/>
      <c r="C55" s="161"/>
      <c r="D55" s="159"/>
      <c r="E55" s="159"/>
      <c r="F55" s="159"/>
      <c r="G55" s="159"/>
      <c r="H55" s="159"/>
      <c r="I55" s="159"/>
      <c r="J55" s="159"/>
    </row>
    <row r="56" spans="1:10" ht="18" customHeight="1" x14ac:dyDescent="0.15"/>
    <row r="57" spans="1:10" ht="14.25" x14ac:dyDescent="0.15">
      <c r="A57" s="159"/>
      <c r="B57" s="159"/>
      <c r="C57" s="159"/>
      <c r="D57" s="159"/>
      <c r="E57" s="159"/>
      <c r="F57" s="159"/>
      <c r="G57" s="159"/>
      <c r="H57" s="159"/>
      <c r="I57" s="159"/>
      <c r="J57" s="159"/>
    </row>
    <row r="58" spans="1:10" ht="17.25" x14ac:dyDescent="0.2">
      <c r="A58" s="159"/>
      <c r="B58" s="798">
        <f>入力ｼｰﾄ!E23</f>
        <v>45387</v>
      </c>
      <c r="C58" s="798"/>
      <c r="D58" s="159" t="s">
        <v>259</v>
      </c>
      <c r="E58" s="159"/>
      <c r="F58" s="159"/>
      <c r="G58" s="159"/>
      <c r="H58" s="159"/>
      <c r="I58" s="55"/>
      <c r="J58" s="14"/>
    </row>
    <row r="59" spans="1:10" ht="14.25" x14ac:dyDescent="0.15">
      <c r="A59" s="159"/>
      <c r="B59" s="159" t="s">
        <v>331</v>
      </c>
      <c r="C59" s="159"/>
      <c r="D59" s="159"/>
      <c r="E59" s="159"/>
      <c r="F59" s="159"/>
      <c r="G59" s="159"/>
      <c r="H59" s="159"/>
      <c r="I59" s="159"/>
      <c r="J59" s="159"/>
    </row>
    <row r="60" spans="1:10" ht="14.25" x14ac:dyDescent="0.15">
      <c r="A60" s="159"/>
      <c r="B60" s="159"/>
      <c r="C60" s="159"/>
      <c r="D60" s="159"/>
      <c r="E60" s="159"/>
      <c r="F60" s="159"/>
      <c r="G60" s="159"/>
      <c r="H60" s="159"/>
      <c r="I60" s="159"/>
      <c r="J60" s="159"/>
    </row>
    <row r="61" spans="1:10" ht="14.25" x14ac:dyDescent="0.15">
      <c r="A61" s="159"/>
      <c r="B61" s="495" t="s">
        <v>22</v>
      </c>
      <c r="C61" s="495"/>
      <c r="D61" s="495"/>
      <c r="E61" s="495"/>
      <c r="F61" s="495"/>
      <c r="G61" s="495"/>
      <c r="H61" s="495"/>
      <c r="I61" s="495"/>
      <c r="J61" s="159"/>
    </row>
    <row r="62" spans="1:10" ht="14.25" x14ac:dyDescent="0.15">
      <c r="A62" s="159"/>
      <c r="B62" s="159"/>
      <c r="C62" s="159"/>
      <c r="D62" s="159"/>
      <c r="E62" s="159"/>
      <c r="F62" s="159"/>
      <c r="G62" s="159"/>
      <c r="H62" s="159"/>
      <c r="I62" s="159"/>
      <c r="J62" s="159"/>
    </row>
    <row r="63" spans="1:10" ht="14.25" x14ac:dyDescent="0.15">
      <c r="A63" s="159"/>
      <c r="B63" s="159" t="s">
        <v>151</v>
      </c>
      <c r="C63" s="159"/>
      <c r="D63" s="792" t="str">
        <f>入力ｼｰﾄ!E21</f>
        <v>市道○○線○○業務委託</v>
      </c>
      <c r="E63" s="792"/>
      <c r="F63" s="792"/>
      <c r="G63" s="792"/>
      <c r="H63" s="792"/>
      <c r="I63" s="792"/>
      <c r="J63" s="159"/>
    </row>
    <row r="64" spans="1:10" ht="14.25" x14ac:dyDescent="0.15">
      <c r="A64" s="159"/>
      <c r="B64" s="159"/>
      <c r="C64" s="159"/>
      <c r="D64" s="224"/>
      <c r="E64" s="224"/>
      <c r="F64" s="224"/>
      <c r="G64" s="224"/>
      <c r="H64" s="224"/>
      <c r="I64" s="224"/>
      <c r="J64" s="159"/>
    </row>
    <row r="65" spans="1:10" ht="14.25" x14ac:dyDescent="0.15">
      <c r="A65" s="159"/>
      <c r="B65" s="159" t="s">
        <v>308</v>
      </c>
      <c r="C65" s="159"/>
      <c r="D65" s="722" t="str">
        <f>入力ｼｰﾄ!E22&amp;"　地内"</f>
        <v>砺波市　庄川町○外　地内</v>
      </c>
      <c r="E65" s="722"/>
      <c r="F65" s="722"/>
      <c r="G65" s="722"/>
      <c r="H65" s="39"/>
      <c r="I65" s="181"/>
      <c r="J65" s="159"/>
    </row>
    <row r="66" spans="1:10" ht="14.25" x14ac:dyDescent="0.15">
      <c r="A66" s="159"/>
      <c r="B66" s="159"/>
      <c r="C66" s="159"/>
      <c r="D66" s="224"/>
      <c r="E66" s="224"/>
      <c r="F66" s="224"/>
      <c r="G66" s="126"/>
      <c r="H66" s="126"/>
      <c r="I66" s="126"/>
      <c r="J66" s="159"/>
    </row>
    <row r="67" spans="1:10" ht="14.25" x14ac:dyDescent="0.15">
      <c r="A67" s="159"/>
      <c r="B67" s="159" t="s">
        <v>285</v>
      </c>
      <c r="C67" s="159"/>
      <c r="D67" s="799">
        <f>IF(入力ｼｰﾄ!E29="","　　　　　　　円",IF(入力ｼｰﾄ!E30="",入力ｼｰﾄ!E29,入力ｼｰﾄ!E30))</f>
        <v>1200000</v>
      </c>
      <c r="E67" s="799"/>
      <c r="F67" s="799"/>
      <c r="G67" s="126"/>
      <c r="H67" s="126"/>
      <c r="I67" s="126"/>
      <c r="J67" s="159"/>
    </row>
    <row r="68" spans="1:10" ht="14.25" x14ac:dyDescent="0.15">
      <c r="A68" s="159"/>
      <c r="B68" s="159"/>
      <c r="C68" s="159"/>
      <c r="D68" s="224"/>
      <c r="E68" s="224"/>
      <c r="F68" s="224"/>
      <c r="G68" s="126"/>
      <c r="H68" s="126"/>
      <c r="I68" s="126"/>
      <c r="J68" s="159"/>
    </row>
    <row r="69" spans="1:10" ht="14.25" x14ac:dyDescent="0.15">
      <c r="A69" s="159"/>
      <c r="B69" s="159" t="s">
        <v>321</v>
      </c>
      <c r="C69" s="159"/>
      <c r="D69" s="723">
        <f>入力ｼｰﾄ!E26</f>
        <v>45565</v>
      </c>
      <c r="E69" s="723"/>
      <c r="F69" s="723"/>
      <c r="G69" s="234"/>
      <c r="H69" s="235"/>
      <c r="I69" s="126"/>
      <c r="J69" s="159"/>
    </row>
    <row r="70" spans="1:10" ht="14.25" x14ac:dyDescent="0.15">
      <c r="A70" s="159"/>
      <c r="B70" s="159"/>
      <c r="C70" s="159"/>
      <c r="D70" s="159"/>
      <c r="E70" s="159"/>
      <c r="F70" s="159"/>
      <c r="G70" s="234"/>
      <c r="H70" s="122"/>
      <c r="I70" s="159"/>
      <c r="J70" s="159"/>
    </row>
    <row r="71" spans="1:10" ht="14.25" x14ac:dyDescent="0.15">
      <c r="A71" s="159"/>
      <c r="B71" s="117" t="s">
        <v>351</v>
      </c>
      <c r="C71" s="117"/>
      <c r="D71" s="723">
        <f>入力ｼｰﾄ!E27</f>
        <v>45626</v>
      </c>
      <c r="E71" s="723"/>
      <c r="F71" s="723"/>
      <c r="G71" s="234"/>
      <c r="H71" s="159"/>
      <c r="I71" s="159"/>
      <c r="J71" s="159"/>
    </row>
    <row r="72" spans="1:10" ht="14.25" x14ac:dyDescent="0.15">
      <c r="A72" s="159"/>
      <c r="B72" s="117"/>
      <c r="C72" s="117"/>
      <c r="D72" s="228"/>
      <c r="E72" s="228"/>
      <c r="F72" s="228"/>
      <c r="G72" s="234"/>
      <c r="H72" s="159"/>
      <c r="I72" s="159"/>
      <c r="J72" s="159"/>
    </row>
    <row r="73" spans="1:10" ht="14.25" x14ac:dyDescent="0.15">
      <c r="A73" s="159"/>
      <c r="B73" s="159" t="s">
        <v>95</v>
      </c>
      <c r="C73" s="159"/>
      <c r="D73" s="229">
        <f>入力ｼｰﾄ!F27</f>
        <v>61</v>
      </c>
      <c r="E73" s="117" t="s">
        <v>20</v>
      </c>
      <c r="F73" s="159"/>
      <c r="G73" s="159"/>
      <c r="H73" s="159"/>
      <c r="I73" s="159"/>
      <c r="J73" s="159"/>
    </row>
    <row r="74" spans="1:10" ht="14.25" x14ac:dyDescent="0.15">
      <c r="A74" s="159"/>
      <c r="B74" s="159"/>
      <c r="C74" s="159"/>
      <c r="D74" s="159"/>
      <c r="E74" s="159"/>
      <c r="F74" s="233"/>
      <c r="G74" s="159"/>
      <c r="H74" s="159"/>
      <c r="I74" s="159"/>
      <c r="J74" s="159"/>
    </row>
  </sheetData>
  <mergeCells count="23">
    <mergeCell ref="D63:I63"/>
    <mergeCell ref="D65:G65"/>
    <mergeCell ref="D67:F67"/>
    <mergeCell ref="D69:F69"/>
    <mergeCell ref="D71:F71"/>
    <mergeCell ref="F49:I49"/>
    <mergeCell ref="F50:I50"/>
    <mergeCell ref="B53:I53"/>
    <mergeCell ref="B58:C58"/>
    <mergeCell ref="B61:I61"/>
    <mergeCell ref="B17:C17"/>
    <mergeCell ref="B20:I20"/>
    <mergeCell ref="E22:I22"/>
    <mergeCell ref="E24:G24"/>
    <mergeCell ref="F48:I48"/>
    <mergeCell ref="C35:I40"/>
    <mergeCell ref="E28:F28"/>
    <mergeCell ref="E30:F30"/>
    <mergeCell ref="B3:I3"/>
    <mergeCell ref="H6:I6"/>
    <mergeCell ref="F10:I10"/>
    <mergeCell ref="F11:I11"/>
    <mergeCell ref="F12:I12"/>
  </mergeCells>
  <phoneticPr fontId="3"/>
  <conditionalFormatting sqref="B17:C17">
    <cfRule type="cellIs" dxfId="25" priority="3" operator="between">
      <formula>43586</formula>
      <formula>43830</formula>
    </cfRule>
  </conditionalFormatting>
  <conditionalFormatting sqref="E28:G28">
    <cfRule type="cellIs" dxfId="24" priority="2" operator="between">
      <formula>43586</formula>
      <formula>43830</formula>
    </cfRule>
  </conditionalFormatting>
  <conditionalFormatting sqref="E30:G30">
    <cfRule type="cellIs" dxfId="23" priority="1" operator="between">
      <formula>43586</formula>
      <formula>43830</formula>
    </cfRule>
  </conditionalFormatting>
  <conditionalFormatting sqref="H6:I6">
    <cfRule type="cellIs" dxfId="22" priority="6" operator="between">
      <formula>43586</formula>
      <formula>43830</formula>
    </cfRule>
  </conditionalFormatting>
  <conditionalFormatting sqref="O29:O30">
    <cfRule type="cellIs" dxfId="21" priority="4" operator="between">
      <formula>43586</formula>
      <formula>43830</formula>
    </cfRule>
  </conditionalFormatting>
  <dataValidations count="2">
    <dataValidation imeMode="off" allowBlank="1" showInputMessage="1" showErrorMessage="1" sqref="E41 H6:I6" xr:uid="{00000000-0002-0000-0A00-000000000000}"/>
    <dataValidation imeMode="on" allowBlank="1" showInputMessage="1" showErrorMessage="1" sqref="C35:I40" xr:uid="{00000000-0002-0000-0A00-000001000000}"/>
  </dataValidations>
  <pageMargins left="0.98425196850393681" right="0.39370078740157477" top="0.98425196850393681" bottom="0.59055118110236227" header="0.51181102362204722" footer="0.51181102362204722"/>
  <pageSetup paperSize="9" orientation="portrait"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34998626667073579"/>
  </sheetPr>
  <dimension ref="A1:K38"/>
  <sheetViews>
    <sheetView view="pageBreakPreview" zoomScaleSheetLayoutView="100" workbookViewId="0"/>
  </sheetViews>
  <sheetFormatPr defaultColWidth="11.625" defaultRowHeight="20.100000000000001" customHeight="1" x14ac:dyDescent="0.15"/>
  <cols>
    <col min="1" max="1" width="4.5" style="3" customWidth="1"/>
    <col min="2" max="2" width="15.625" style="3" customWidth="1"/>
    <col min="3" max="3" width="3.625" style="3" customWidth="1"/>
    <col min="4" max="4" width="6.625" style="3" customWidth="1"/>
    <col min="5" max="5" width="5.625" style="3" customWidth="1"/>
    <col min="6" max="6" width="11.25" style="3" customWidth="1"/>
    <col min="7" max="7" width="5.125" style="3" customWidth="1"/>
    <col min="8" max="9" width="14.625" style="3" customWidth="1"/>
    <col min="10" max="10" width="4.625" style="3" customWidth="1"/>
    <col min="11" max="11" width="0.875" style="3" customWidth="1"/>
    <col min="12" max="16384" width="11.625" style="3"/>
  </cols>
  <sheetData>
    <row r="1" spans="1:10" s="236" customFormat="1" ht="15" customHeight="1" x14ac:dyDescent="0.15">
      <c r="A1" s="117"/>
      <c r="C1" s="800"/>
      <c r="D1" s="800"/>
      <c r="E1" s="800"/>
    </row>
    <row r="2" spans="1:10" ht="24.75" customHeight="1" x14ac:dyDescent="0.15">
      <c r="A2" s="801" t="s">
        <v>31</v>
      </c>
      <c r="B2" s="801"/>
      <c r="C2" s="801"/>
      <c r="D2" s="801"/>
      <c r="E2" s="801"/>
      <c r="F2" s="801"/>
      <c r="G2" s="801"/>
      <c r="H2" s="801"/>
      <c r="I2" s="801"/>
      <c r="J2" s="801"/>
    </row>
    <row r="3" spans="1:10" ht="15" customHeight="1" x14ac:dyDescent="0.15">
      <c r="B3" s="116"/>
      <c r="C3" s="116"/>
      <c r="D3" s="116"/>
      <c r="E3" s="116"/>
      <c r="F3" s="116"/>
      <c r="G3" s="116"/>
      <c r="H3" s="116"/>
      <c r="I3" s="116"/>
    </row>
    <row r="4" spans="1:10" ht="20.100000000000001" customHeight="1" x14ac:dyDescent="0.15">
      <c r="H4" s="244"/>
      <c r="I4" s="693" t="s">
        <v>68</v>
      </c>
      <c r="J4" s="693"/>
    </row>
    <row r="5" spans="1:10" ht="17.25" customHeight="1" x14ac:dyDescent="0.15">
      <c r="B5" s="159" t="s">
        <v>407</v>
      </c>
      <c r="J5" s="176"/>
    </row>
    <row r="6" spans="1:10" ht="20.100000000000001" customHeight="1" x14ac:dyDescent="0.15">
      <c r="A6" s="159"/>
      <c r="B6" s="159" t="str">
        <f>"管理者　"&amp;入力ｼｰﾄ!J21&amp;"　様"</f>
        <v>管理者　夏野　修　様</v>
      </c>
      <c r="C6" s="240"/>
    </row>
    <row r="8" spans="1:10" ht="20.100000000000001" customHeight="1" x14ac:dyDescent="0.15">
      <c r="D8" s="707"/>
      <c r="E8" s="116"/>
      <c r="F8" s="176" t="s">
        <v>344</v>
      </c>
      <c r="G8" s="181" t="str">
        <f>入力ｼｰﾄ!J25</f>
        <v>砺波市□□□</v>
      </c>
      <c r="H8" s="39"/>
      <c r="I8" s="39"/>
      <c r="J8" s="39"/>
    </row>
    <row r="9" spans="1:10" ht="20.100000000000001" customHeight="1" x14ac:dyDescent="0.15">
      <c r="D9" s="707"/>
      <c r="E9" s="116"/>
      <c r="F9" s="176" t="s">
        <v>116</v>
      </c>
      <c r="G9" s="181" t="str">
        <f>入力ｼｰﾄ!J26</f>
        <v>株式会社□□コンサル</v>
      </c>
      <c r="H9" s="39"/>
      <c r="I9" s="39"/>
      <c r="J9" s="245"/>
    </row>
    <row r="10" spans="1:10" ht="20.100000000000001" customHeight="1" x14ac:dyDescent="0.15">
      <c r="D10" s="707"/>
      <c r="E10" s="116"/>
      <c r="G10" s="181" t="str">
        <f>入力ｼｰﾄ!J27</f>
        <v>代表取締役社長　□□□□</v>
      </c>
      <c r="H10" s="39"/>
      <c r="I10" s="39"/>
    </row>
    <row r="12" spans="1:10" ht="20.100000000000001" customHeight="1" x14ac:dyDescent="0.15">
      <c r="A12" s="663" t="s">
        <v>129</v>
      </c>
      <c r="B12" s="663"/>
      <c r="C12" s="663"/>
      <c r="D12" s="663"/>
      <c r="E12" s="663"/>
      <c r="F12" s="663"/>
      <c r="G12" s="663"/>
      <c r="H12" s="663"/>
      <c r="I12" s="663"/>
      <c r="J12" s="663"/>
    </row>
    <row r="14" spans="1:10" ht="9.9499999999999993" customHeight="1" x14ac:dyDescent="0.15"/>
    <row r="15" spans="1:10" ht="15.95" customHeight="1" x14ac:dyDescent="0.15">
      <c r="A15" s="237"/>
      <c r="B15" s="802" t="s">
        <v>134</v>
      </c>
      <c r="C15" s="802"/>
      <c r="D15" s="802"/>
      <c r="E15" s="802"/>
      <c r="F15" s="802"/>
      <c r="G15" s="802"/>
      <c r="H15" s="802"/>
      <c r="I15" s="802"/>
      <c r="J15" s="802"/>
    </row>
    <row r="16" spans="1:10" ht="15.95" customHeight="1" x14ac:dyDescent="0.15">
      <c r="A16" s="238"/>
      <c r="B16" s="238"/>
      <c r="C16" s="238"/>
      <c r="D16" s="238"/>
      <c r="E16" s="238"/>
      <c r="F16" s="238"/>
      <c r="G16" s="238"/>
      <c r="H16" s="238"/>
      <c r="I16" s="238"/>
      <c r="J16" s="238"/>
    </row>
    <row r="17" spans="1:11" ht="24" customHeight="1" x14ac:dyDescent="0.15">
      <c r="A17" s="495" t="s">
        <v>22</v>
      </c>
      <c r="B17" s="495"/>
      <c r="C17" s="495"/>
      <c r="D17" s="495"/>
      <c r="E17" s="495"/>
      <c r="F17" s="495"/>
      <c r="G17" s="495"/>
      <c r="H17" s="495"/>
      <c r="I17" s="495"/>
      <c r="J17" s="495"/>
      <c r="K17" s="495"/>
    </row>
    <row r="18" spans="1:11" ht="24" customHeight="1" x14ac:dyDescent="0.15">
      <c r="A18" s="116">
        <v>1</v>
      </c>
      <c r="B18" s="3" t="s">
        <v>265</v>
      </c>
      <c r="C18" s="804" t="str">
        <f>入力ｼｰﾄ!E21</f>
        <v>市道○○線○○業務委託</v>
      </c>
      <c r="D18" s="804"/>
      <c r="E18" s="804"/>
      <c r="F18" s="804"/>
      <c r="G18" s="804"/>
      <c r="H18" s="804"/>
      <c r="I18" s="804"/>
      <c r="J18" s="804"/>
    </row>
    <row r="19" spans="1:11" ht="24" customHeight="1" x14ac:dyDescent="0.15">
      <c r="A19" s="116">
        <v>2</v>
      </c>
      <c r="B19" s="3" t="s">
        <v>306</v>
      </c>
      <c r="C19" s="690" t="str">
        <f>入力ｼｰﾄ!E22&amp;"　地内"</f>
        <v>砺波市　庄川町○外　地内</v>
      </c>
      <c r="D19" s="690"/>
      <c r="E19" s="690"/>
      <c r="F19" s="690"/>
      <c r="G19" s="690"/>
      <c r="H19" s="690"/>
      <c r="I19" s="690"/>
      <c r="J19" s="690"/>
    </row>
    <row r="20" spans="1:11" ht="24" customHeight="1" x14ac:dyDescent="0.15">
      <c r="A20" s="116">
        <v>3</v>
      </c>
      <c r="B20" s="3" t="s">
        <v>44</v>
      </c>
    </row>
    <row r="21" spans="1:11" ht="20.100000000000001" customHeight="1" x14ac:dyDescent="0.15">
      <c r="A21" s="116"/>
      <c r="B21" s="3" t="s">
        <v>17</v>
      </c>
      <c r="D21" s="805" t="s">
        <v>325</v>
      </c>
      <c r="E21" s="805"/>
      <c r="F21" s="805"/>
    </row>
    <row r="22" spans="1:11" ht="20.100000000000001" customHeight="1" x14ac:dyDescent="0.15">
      <c r="A22" s="116"/>
      <c r="D22" s="3" t="s">
        <v>327</v>
      </c>
      <c r="E22" s="241" t="s">
        <v>0</v>
      </c>
      <c r="F22" s="242" t="s">
        <v>45</v>
      </c>
    </row>
    <row r="23" spans="1:11" ht="20.100000000000001" customHeight="1" x14ac:dyDescent="0.15">
      <c r="A23" s="116"/>
    </row>
    <row r="24" spans="1:11" ht="20.100000000000001" customHeight="1" x14ac:dyDescent="0.15">
      <c r="A24" s="116"/>
      <c r="B24" s="3" t="s">
        <v>29</v>
      </c>
      <c r="C24" s="803"/>
      <c r="D24" s="803"/>
      <c r="E24" s="3" t="s">
        <v>139</v>
      </c>
      <c r="G24" s="3" t="s">
        <v>146</v>
      </c>
      <c r="I24" s="3" t="s">
        <v>141</v>
      </c>
    </row>
    <row r="25" spans="1:11" ht="20.100000000000001" customHeight="1" x14ac:dyDescent="0.15">
      <c r="A25" s="116"/>
      <c r="C25" s="803"/>
      <c r="D25" s="803"/>
      <c r="E25" s="3" t="s">
        <v>111</v>
      </c>
      <c r="G25" s="3" t="s">
        <v>46</v>
      </c>
    </row>
    <row r="26" spans="1:11" ht="20.100000000000001" customHeight="1" x14ac:dyDescent="0.15">
      <c r="A26" s="116"/>
    </row>
    <row r="27" spans="1:11" ht="20.100000000000001" customHeight="1" x14ac:dyDescent="0.15">
      <c r="A27" s="116"/>
      <c r="B27" s="3" t="s">
        <v>98</v>
      </c>
      <c r="D27" s="3" t="s">
        <v>97</v>
      </c>
      <c r="F27" s="243"/>
    </row>
    <row r="28" spans="1:11" ht="20.100000000000001" customHeight="1" x14ac:dyDescent="0.15">
      <c r="A28" s="116"/>
    </row>
    <row r="29" spans="1:11" ht="20.100000000000001" customHeight="1" x14ac:dyDescent="0.15">
      <c r="A29" s="116"/>
    </row>
    <row r="30" spans="1:11" ht="20.100000000000001" customHeight="1" x14ac:dyDescent="0.15">
      <c r="A30" s="116"/>
      <c r="B30" s="3" t="s">
        <v>39</v>
      </c>
    </row>
    <row r="31" spans="1:11" ht="52.5" customHeight="1" x14ac:dyDescent="0.15">
      <c r="A31" s="116"/>
      <c r="B31" s="502" t="s">
        <v>135</v>
      </c>
      <c r="C31" s="502"/>
      <c r="D31" s="502"/>
      <c r="E31" s="502"/>
      <c r="F31" s="502"/>
      <c r="G31" s="502"/>
      <c r="H31" s="502"/>
      <c r="I31" s="502"/>
    </row>
    <row r="32" spans="1:11" ht="20.100000000000001" customHeight="1" x14ac:dyDescent="0.15">
      <c r="A32" s="116"/>
    </row>
    <row r="33" spans="1:11" ht="20.100000000000001" customHeight="1" x14ac:dyDescent="0.15">
      <c r="A33" s="116"/>
    </row>
    <row r="34" spans="1:11" ht="20.100000000000001" customHeight="1" x14ac:dyDescent="0.15">
      <c r="A34" s="116"/>
    </row>
    <row r="35" spans="1:11" ht="20.100000000000001" customHeight="1" x14ac:dyDescent="0.15">
      <c r="A35" s="116"/>
    </row>
    <row r="36" spans="1:11" ht="20.100000000000001" customHeight="1" x14ac:dyDescent="0.15">
      <c r="A36" s="239"/>
      <c r="B36" s="161" t="s">
        <v>99</v>
      </c>
      <c r="C36" s="239"/>
      <c r="D36" s="239"/>
      <c r="E36" s="239"/>
      <c r="F36" s="239"/>
      <c r="G36" s="239"/>
      <c r="H36" s="239"/>
      <c r="I36" s="239"/>
      <c r="J36" s="239"/>
      <c r="K36" s="239"/>
    </row>
    <row r="37" spans="1:11" ht="20.100000000000001" customHeight="1" x14ac:dyDescent="0.15">
      <c r="B37" s="3" t="s">
        <v>102</v>
      </c>
    </row>
    <row r="38" spans="1:11" ht="20.100000000000001" customHeight="1" x14ac:dyDescent="0.15">
      <c r="B38" s="3" t="s">
        <v>338</v>
      </c>
    </row>
  </sheetData>
  <mergeCells count="13">
    <mergeCell ref="C25:D25"/>
    <mergeCell ref="B31:I31"/>
    <mergeCell ref="D8:D10"/>
    <mergeCell ref="A17:K17"/>
    <mergeCell ref="C18:J18"/>
    <mergeCell ref="C19:J19"/>
    <mergeCell ref="D21:F21"/>
    <mergeCell ref="C24:D24"/>
    <mergeCell ref="C1:E1"/>
    <mergeCell ref="A2:J2"/>
    <mergeCell ref="I4:J4"/>
    <mergeCell ref="A12:J12"/>
    <mergeCell ref="B15:J15"/>
  </mergeCells>
  <phoneticPr fontId="3"/>
  <conditionalFormatting sqref="D21:F21">
    <cfRule type="cellIs" dxfId="20" priority="1" operator="between">
      <formula>43586</formula>
      <formula>43830</formula>
    </cfRule>
  </conditionalFormatting>
  <conditionalFormatting sqref="I4:J4">
    <cfRule type="cellIs" dxfId="19" priority="2" operator="between">
      <formula>43586</formula>
      <formula>43830</formula>
    </cfRule>
  </conditionalFormatting>
  <dataValidations count="2">
    <dataValidation imeMode="off" allowBlank="1" showInputMessage="1" showErrorMessage="1" sqref="E22:F22 I4:J4 D21:F21 F27" xr:uid="{00000000-0002-0000-0B00-000000000000}"/>
    <dataValidation imeMode="on" allowBlank="1" showInputMessage="1" showErrorMessage="1" sqref="C24:D25 F24:F25 H24" xr:uid="{00000000-0002-0000-0B00-000001000000}"/>
  </dataValidations>
  <printOptions horizontalCentered="1"/>
  <pageMargins left="0.98425196850393681" right="0.59055118110236227" top="0.98425196850393681" bottom="0.27559055118110237" header="0" footer="0"/>
  <pageSetup paperSize="9" orientation="portrait" blackAndWhite="1"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sheetPr>
  <dimension ref="A1:K41"/>
  <sheetViews>
    <sheetView view="pageBreakPreview" zoomScaleSheetLayoutView="100" workbookViewId="0"/>
  </sheetViews>
  <sheetFormatPr defaultRowHeight="13.5" x14ac:dyDescent="0.15"/>
  <cols>
    <col min="1" max="1" width="2.625" customWidth="1"/>
    <col min="2" max="2" width="3.75" customWidth="1"/>
    <col min="3" max="5" width="9" customWidth="1"/>
    <col min="6" max="6" width="4.125" customWidth="1"/>
    <col min="7" max="7" width="10.125" customWidth="1"/>
    <col min="8" max="8" width="11" customWidth="1"/>
    <col min="9" max="9" width="10.5" customWidth="1"/>
    <col min="11" max="11" width="2.625" customWidth="1"/>
  </cols>
  <sheetData>
    <row r="1" spans="1:11" ht="18" customHeight="1" x14ac:dyDescent="0.15">
      <c r="A1" s="135"/>
      <c r="B1" s="135"/>
      <c r="C1" s="135"/>
      <c r="D1" s="135"/>
      <c r="E1" s="135"/>
      <c r="F1" s="135"/>
      <c r="G1" s="135"/>
      <c r="H1" s="135"/>
      <c r="I1" s="806" t="s">
        <v>293</v>
      </c>
      <c r="J1" s="806"/>
      <c r="K1" s="806"/>
    </row>
    <row r="2" spans="1:11" ht="18" customHeight="1" x14ac:dyDescent="0.15">
      <c r="A2" s="135"/>
      <c r="B2" s="135" t="s">
        <v>402</v>
      </c>
      <c r="C2" s="135"/>
      <c r="D2" s="135"/>
      <c r="E2" s="135"/>
      <c r="F2" s="135"/>
      <c r="G2" s="135"/>
      <c r="H2" s="135"/>
      <c r="I2" s="135"/>
      <c r="J2" s="147"/>
    </row>
    <row r="3" spans="1:11" ht="18" customHeight="1" x14ac:dyDescent="0.15">
      <c r="A3" s="136"/>
      <c r="B3" s="138" t="str">
        <f>"管理者　"&amp;入力ｼｰﾄ!J21&amp;"　様"</f>
        <v>管理者　夏野　修　様</v>
      </c>
      <c r="C3" s="135"/>
      <c r="D3" s="135"/>
      <c r="E3" s="135"/>
      <c r="F3" s="135"/>
      <c r="G3" s="135"/>
      <c r="H3" s="135"/>
      <c r="I3" s="135"/>
      <c r="J3" s="135"/>
      <c r="K3" s="136"/>
    </row>
    <row r="4" spans="1:11" ht="18" customHeight="1" x14ac:dyDescent="0.15">
      <c r="A4" s="136"/>
      <c r="B4" s="135"/>
      <c r="C4" s="135"/>
      <c r="D4" s="135"/>
      <c r="E4" s="135"/>
      <c r="F4" s="135"/>
      <c r="G4" s="135"/>
      <c r="H4" s="135"/>
      <c r="I4" s="135"/>
      <c r="J4" s="135"/>
      <c r="K4" s="136"/>
    </row>
    <row r="5" spans="1:11" ht="18" customHeight="1" x14ac:dyDescent="0.15">
      <c r="A5" s="135"/>
      <c r="B5" s="135"/>
      <c r="C5" s="135"/>
      <c r="D5" s="135"/>
      <c r="E5" s="135"/>
      <c r="F5" s="147" t="s">
        <v>340</v>
      </c>
      <c r="G5" s="138" t="str">
        <f>入力ｼｰﾄ!J25</f>
        <v>砺波市□□□</v>
      </c>
      <c r="H5" s="138"/>
      <c r="I5" s="135"/>
      <c r="J5" s="135"/>
      <c r="K5" s="136"/>
    </row>
    <row r="6" spans="1:11" ht="18" customHeight="1" x14ac:dyDescent="0.15">
      <c r="A6" s="135"/>
      <c r="B6" s="135"/>
      <c r="C6" s="135"/>
      <c r="D6" s="135"/>
      <c r="E6" s="135"/>
      <c r="F6" s="147" t="s">
        <v>341</v>
      </c>
      <c r="G6" s="138" t="str">
        <f>入力ｼｰﾄ!J26</f>
        <v>株式会社□□コンサル</v>
      </c>
      <c r="H6" s="138"/>
      <c r="I6" s="135"/>
      <c r="J6" s="147"/>
      <c r="K6" s="155"/>
    </row>
    <row r="7" spans="1:11" ht="18" customHeight="1" x14ac:dyDescent="0.15">
      <c r="A7" s="135"/>
      <c r="B7" s="135"/>
      <c r="C7" s="135"/>
      <c r="D7" s="135"/>
      <c r="E7" s="135"/>
      <c r="F7" s="147"/>
      <c r="G7" s="138" t="str">
        <f>入力ｼｰﾄ!J27</f>
        <v>代表取締役社長　□□□□</v>
      </c>
      <c r="H7" s="138"/>
      <c r="I7" s="135"/>
      <c r="J7" s="135"/>
      <c r="K7" s="156"/>
    </row>
    <row r="8" spans="1:11" ht="18" customHeight="1" x14ac:dyDescent="0.15">
      <c r="A8" s="135"/>
      <c r="B8" s="135"/>
      <c r="C8" s="135"/>
      <c r="D8" s="135"/>
      <c r="E8" s="135"/>
      <c r="F8" s="135"/>
      <c r="G8" s="135"/>
      <c r="H8" s="135"/>
      <c r="I8" s="135"/>
      <c r="J8" s="135"/>
      <c r="K8" s="136"/>
    </row>
    <row r="9" spans="1:11" ht="18" customHeight="1" x14ac:dyDescent="0.2">
      <c r="A9" s="135"/>
      <c r="B9" s="135"/>
      <c r="C9" s="135"/>
      <c r="D9" s="135"/>
      <c r="E9" s="143" t="s">
        <v>294</v>
      </c>
      <c r="F9" s="135"/>
      <c r="G9" s="135"/>
      <c r="H9" s="135"/>
      <c r="I9" s="135"/>
      <c r="J9" s="135"/>
      <c r="K9" s="136"/>
    </row>
    <row r="10" spans="1:11" ht="18" customHeight="1" x14ac:dyDescent="0.15">
      <c r="A10" s="74"/>
      <c r="B10" s="74"/>
      <c r="C10" s="74"/>
      <c r="D10" s="74"/>
      <c r="E10" s="74"/>
      <c r="F10" s="74"/>
      <c r="G10" s="74"/>
      <c r="H10" s="74"/>
      <c r="I10" s="74"/>
      <c r="J10" s="74"/>
      <c r="K10" s="114"/>
    </row>
    <row r="11" spans="1:11" ht="18" customHeight="1" x14ac:dyDescent="0.15">
      <c r="B11" s="135" t="s">
        <v>282</v>
      </c>
      <c r="C11" s="74"/>
      <c r="D11" s="74"/>
      <c r="E11" s="74"/>
      <c r="F11" s="74"/>
      <c r="G11" s="74"/>
      <c r="H11" s="74"/>
      <c r="I11" s="74"/>
      <c r="J11" s="74"/>
      <c r="K11" s="114"/>
    </row>
    <row r="12" spans="1:11" ht="18" customHeight="1" x14ac:dyDescent="0.15">
      <c r="A12" s="74"/>
      <c r="B12" s="74"/>
      <c r="C12" s="74"/>
      <c r="D12" s="74"/>
      <c r="E12" s="74"/>
      <c r="F12" s="74"/>
      <c r="G12" s="74"/>
      <c r="H12" s="74"/>
      <c r="I12" s="74"/>
      <c r="J12" s="74"/>
      <c r="K12" s="114"/>
    </row>
    <row r="13" spans="1:11" ht="18" customHeight="1" x14ac:dyDescent="0.2">
      <c r="A13" s="74"/>
      <c r="B13" s="74"/>
      <c r="C13" s="807" t="s">
        <v>62</v>
      </c>
      <c r="D13" s="808"/>
      <c r="E13" s="808"/>
      <c r="F13" s="74"/>
      <c r="G13" s="74"/>
      <c r="H13" s="74"/>
      <c r="I13" s="74"/>
      <c r="J13" s="74"/>
      <c r="K13" s="114"/>
    </row>
    <row r="14" spans="1:11" ht="18" customHeight="1" x14ac:dyDescent="0.15">
      <c r="A14" s="74"/>
      <c r="B14" s="74"/>
      <c r="C14" s="74"/>
      <c r="D14" s="74"/>
      <c r="E14" s="74"/>
      <c r="F14" s="74"/>
      <c r="G14" s="74"/>
      <c r="H14" s="74"/>
      <c r="I14" s="74"/>
      <c r="J14" s="74"/>
      <c r="K14" s="114"/>
    </row>
    <row r="15" spans="1:11" ht="18" customHeight="1" x14ac:dyDescent="0.15">
      <c r="B15" s="135" t="s">
        <v>48</v>
      </c>
      <c r="C15" s="135"/>
      <c r="D15" s="809">
        <f>入力ｼｰﾄ!E23</f>
        <v>45387</v>
      </c>
      <c r="E15" s="809"/>
      <c r="F15" s="135" t="s">
        <v>280</v>
      </c>
      <c r="G15" s="135"/>
      <c r="H15" s="135"/>
      <c r="I15" s="74"/>
      <c r="J15" s="74"/>
      <c r="K15" s="114"/>
    </row>
    <row r="16" spans="1:11" ht="18" customHeight="1" x14ac:dyDescent="0.15">
      <c r="B16" s="135" t="s">
        <v>288</v>
      </c>
      <c r="C16" s="135"/>
      <c r="D16" s="135"/>
      <c r="E16" s="135"/>
      <c r="F16" s="135"/>
      <c r="G16" s="135"/>
      <c r="H16" s="135"/>
      <c r="I16" s="74"/>
      <c r="J16" s="74"/>
      <c r="K16" s="114"/>
    </row>
    <row r="17" spans="1:11" ht="18" customHeight="1" x14ac:dyDescent="0.15">
      <c r="A17" s="74"/>
      <c r="B17" s="135"/>
      <c r="C17" s="135"/>
      <c r="D17" s="135"/>
      <c r="E17" s="135"/>
      <c r="F17" s="135"/>
      <c r="G17" s="135"/>
      <c r="H17" s="135"/>
      <c r="I17" s="74"/>
      <c r="J17" s="74"/>
      <c r="K17" s="114"/>
    </row>
    <row r="18" spans="1:11" ht="18" customHeight="1" x14ac:dyDescent="0.15">
      <c r="A18" s="74"/>
      <c r="B18" s="135"/>
      <c r="C18" s="135"/>
      <c r="D18" s="135"/>
      <c r="F18" s="135" t="s">
        <v>291</v>
      </c>
      <c r="G18" s="135"/>
      <c r="H18" s="135"/>
      <c r="I18" s="74"/>
      <c r="J18" s="74"/>
      <c r="K18" s="114"/>
    </row>
    <row r="19" spans="1:11" ht="18" customHeight="1" x14ac:dyDescent="0.15">
      <c r="A19" s="74"/>
      <c r="B19" s="135"/>
      <c r="C19" s="135"/>
      <c r="D19" s="135"/>
      <c r="E19" s="349"/>
      <c r="F19" s="349"/>
      <c r="G19" s="349"/>
      <c r="H19" s="349"/>
      <c r="I19" s="349"/>
      <c r="J19" s="349"/>
      <c r="K19" s="114"/>
    </row>
    <row r="20" spans="1:11" ht="30.75" customHeight="1" x14ac:dyDescent="0.15">
      <c r="A20" s="74"/>
      <c r="B20" s="76" t="s">
        <v>289</v>
      </c>
      <c r="C20" s="76"/>
      <c r="D20" s="76"/>
      <c r="E20" s="813" t="str">
        <f>入力ｼｰﾄ!E21</f>
        <v>市道○○線○○業務委託</v>
      </c>
      <c r="F20" s="814"/>
      <c r="G20" s="814"/>
      <c r="H20" s="814"/>
      <c r="I20" s="814"/>
      <c r="J20" s="814"/>
      <c r="K20" s="114"/>
    </row>
    <row r="21" spans="1:11" ht="18" customHeight="1" x14ac:dyDescent="0.15">
      <c r="A21" s="74"/>
      <c r="B21" s="76"/>
      <c r="C21" s="76"/>
      <c r="D21" s="76"/>
      <c r="E21" s="76"/>
      <c r="F21" s="76"/>
      <c r="G21" s="76"/>
      <c r="H21" s="76"/>
      <c r="I21" s="78"/>
      <c r="J21" s="78"/>
      <c r="K21" s="114"/>
    </row>
    <row r="22" spans="1:11" ht="18" customHeight="1" x14ac:dyDescent="0.15">
      <c r="A22" s="74"/>
      <c r="B22" s="76" t="s">
        <v>214</v>
      </c>
      <c r="C22" s="76"/>
      <c r="D22" s="76"/>
      <c r="E22" s="414" t="str">
        <f>入力ｼｰﾄ!E22&amp;"　地内"</f>
        <v>砺波市　庄川町○外　地内</v>
      </c>
      <c r="F22" s="76"/>
      <c r="G22" s="76"/>
      <c r="H22" s="76"/>
      <c r="I22" s="78"/>
      <c r="J22" s="78"/>
      <c r="K22" s="114"/>
    </row>
    <row r="23" spans="1:11" ht="18" customHeight="1" x14ac:dyDescent="0.15">
      <c r="A23" s="74"/>
      <c r="B23" s="76"/>
      <c r="C23" s="76"/>
      <c r="D23" s="76"/>
      <c r="E23" s="76"/>
      <c r="F23" s="76"/>
      <c r="G23" s="76"/>
      <c r="H23" s="76"/>
      <c r="I23" s="78"/>
      <c r="J23" s="78"/>
      <c r="K23" s="114"/>
    </row>
    <row r="24" spans="1:11" ht="18" customHeight="1" x14ac:dyDescent="0.15">
      <c r="A24" s="74"/>
      <c r="B24" s="76" t="s">
        <v>247</v>
      </c>
      <c r="C24" s="76"/>
      <c r="D24" s="76"/>
      <c r="E24" s="482">
        <f>IF(入力ｼｰﾄ!E29="","金　　　　　円",入力ｼｰﾄ!E29)</f>
        <v>1000000</v>
      </c>
      <c r="F24" s="482"/>
      <c r="G24" s="482"/>
      <c r="H24" s="812"/>
      <c r="I24" s="78"/>
      <c r="J24" s="78"/>
      <c r="K24" s="114"/>
    </row>
    <row r="25" spans="1:11" ht="18" customHeight="1" x14ac:dyDescent="0.15">
      <c r="A25" s="74"/>
      <c r="B25" s="76"/>
      <c r="C25" s="76"/>
      <c r="D25" s="76"/>
      <c r="E25" s="76"/>
      <c r="F25" s="76"/>
      <c r="G25" s="76"/>
      <c r="H25" s="76"/>
      <c r="I25" s="78"/>
      <c r="J25" s="78"/>
      <c r="K25" s="114"/>
    </row>
    <row r="26" spans="1:11" ht="18" customHeight="1" x14ac:dyDescent="0.15">
      <c r="A26" s="74"/>
      <c r="B26" s="76" t="s">
        <v>290</v>
      </c>
      <c r="C26" s="76"/>
      <c r="D26" s="76"/>
      <c r="E26" s="810"/>
      <c r="F26" s="810"/>
      <c r="G26" s="810"/>
      <c r="H26" s="76" t="s">
        <v>18</v>
      </c>
      <c r="I26" s="811"/>
      <c r="J26" s="811"/>
      <c r="K26" s="114"/>
    </row>
    <row r="27" spans="1:11" ht="18" customHeight="1" x14ac:dyDescent="0.15">
      <c r="A27" s="74"/>
      <c r="B27" s="76"/>
      <c r="C27" s="76"/>
      <c r="D27" s="76"/>
      <c r="E27" s="76"/>
      <c r="F27" s="76"/>
      <c r="G27" s="76"/>
      <c r="H27" s="76"/>
      <c r="I27" s="78"/>
      <c r="J27" s="78"/>
      <c r="K27" s="114"/>
    </row>
    <row r="28" spans="1:11" ht="18" customHeight="1" x14ac:dyDescent="0.15">
      <c r="A28" s="74"/>
      <c r="B28" s="76" t="s">
        <v>156</v>
      </c>
      <c r="C28" s="78"/>
      <c r="D28" s="78"/>
      <c r="E28" s="76" t="s">
        <v>365</v>
      </c>
      <c r="F28" s="76"/>
      <c r="G28" s="76" t="s">
        <v>366</v>
      </c>
      <c r="H28" s="810"/>
      <c r="I28" s="810"/>
      <c r="J28" s="810"/>
      <c r="K28" s="114"/>
    </row>
    <row r="29" spans="1:11" ht="18" customHeight="1" x14ac:dyDescent="0.15">
      <c r="A29" s="74"/>
      <c r="B29" s="76"/>
      <c r="C29" s="76"/>
      <c r="D29" s="76"/>
      <c r="E29" s="76"/>
      <c r="F29" s="76"/>
      <c r="G29" s="76"/>
      <c r="H29" s="76"/>
      <c r="I29" s="76"/>
      <c r="J29" s="76"/>
      <c r="K29" s="114"/>
    </row>
    <row r="30" spans="1:11" ht="18" customHeight="1" x14ac:dyDescent="0.15">
      <c r="A30" s="74"/>
      <c r="B30" s="76"/>
      <c r="C30" s="76"/>
      <c r="D30" s="76"/>
      <c r="E30" s="415" t="s">
        <v>149</v>
      </c>
      <c r="F30" s="818"/>
      <c r="G30" s="818"/>
      <c r="H30" s="818"/>
      <c r="I30" s="76"/>
      <c r="J30" s="76"/>
      <c r="K30" s="114"/>
    </row>
    <row r="31" spans="1:11" ht="18" customHeight="1" x14ac:dyDescent="0.15">
      <c r="A31" s="74"/>
      <c r="B31" s="76"/>
      <c r="C31" s="76"/>
      <c r="D31" s="76"/>
      <c r="E31" s="76" t="s">
        <v>241</v>
      </c>
      <c r="F31" s="810"/>
      <c r="G31" s="810"/>
      <c r="H31" s="810"/>
      <c r="I31" s="218"/>
      <c r="J31" s="218"/>
      <c r="K31" s="114"/>
    </row>
    <row r="32" spans="1:11" ht="18" customHeight="1" x14ac:dyDescent="0.15">
      <c r="A32" s="74"/>
      <c r="B32" s="74"/>
      <c r="C32" s="74"/>
      <c r="D32" s="74"/>
      <c r="E32" s="74"/>
      <c r="F32" s="74"/>
      <c r="G32" s="74"/>
      <c r="H32" s="74"/>
      <c r="I32" s="74"/>
      <c r="J32" s="74"/>
      <c r="K32" s="114"/>
    </row>
    <row r="33" spans="1:11" ht="30" customHeight="1" x14ac:dyDescent="0.15">
      <c r="A33" s="83"/>
      <c r="B33" s="80" t="s">
        <v>395</v>
      </c>
      <c r="C33" s="83"/>
      <c r="D33" s="83"/>
      <c r="E33" s="83"/>
      <c r="F33" s="83"/>
      <c r="G33" s="83"/>
      <c r="H33" s="83"/>
      <c r="I33" s="83"/>
      <c r="J33" s="83"/>
      <c r="K33" s="157"/>
    </row>
    <row r="34" spans="1:11" ht="16.5" customHeight="1" x14ac:dyDescent="0.15">
      <c r="A34" s="137"/>
      <c r="B34" s="484" t="s">
        <v>232</v>
      </c>
      <c r="C34" s="139" t="s">
        <v>396</v>
      </c>
      <c r="D34" s="139" t="s">
        <v>403</v>
      </c>
      <c r="E34" s="144" t="s">
        <v>404</v>
      </c>
      <c r="F34" s="144" t="s">
        <v>406</v>
      </c>
      <c r="G34" s="351"/>
      <c r="H34" s="87" t="s">
        <v>405</v>
      </c>
      <c r="I34" s="96"/>
      <c r="J34" s="139" t="s">
        <v>38</v>
      </c>
    </row>
    <row r="35" spans="1:11" ht="51" customHeight="1" x14ac:dyDescent="0.15">
      <c r="A35" s="137"/>
      <c r="B35" s="484"/>
      <c r="C35" s="85"/>
      <c r="D35" s="85"/>
      <c r="E35" s="86"/>
      <c r="F35" s="86"/>
      <c r="G35" s="352"/>
      <c r="H35" s="87"/>
      <c r="I35" s="96"/>
      <c r="J35" s="89"/>
    </row>
    <row r="36" spans="1:11" ht="36.75" customHeight="1" x14ac:dyDescent="0.15">
      <c r="A36" s="137"/>
      <c r="B36" s="815" t="s">
        <v>49</v>
      </c>
      <c r="C36" s="86"/>
      <c r="D36" s="87"/>
      <c r="E36" s="87"/>
      <c r="F36" s="87"/>
      <c r="G36" s="87"/>
      <c r="H36" s="87"/>
      <c r="I36" s="150"/>
      <c r="J36" s="96"/>
    </row>
    <row r="37" spans="1:11" ht="16.5" customHeight="1" x14ac:dyDescent="0.15">
      <c r="A37" s="74"/>
      <c r="B37" s="816"/>
      <c r="C37" s="140" t="s">
        <v>61</v>
      </c>
      <c r="D37" s="80"/>
      <c r="E37" s="80"/>
      <c r="F37" s="80"/>
      <c r="G37" s="80"/>
      <c r="H37" s="80"/>
      <c r="I37" s="80"/>
      <c r="J37" s="152"/>
      <c r="K37" s="158"/>
    </row>
    <row r="38" spans="1:11" ht="16.5" customHeight="1" x14ac:dyDescent="0.15">
      <c r="A38" s="74"/>
      <c r="B38" s="816"/>
      <c r="C38" s="141" t="s">
        <v>292</v>
      </c>
      <c r="D38" s="142"/>
      <c r="E38" s="145" t="s">
        <v>64</v>
      </c>
      <c r="F38" s="145"/>
      <c r="G38" s="149" t="s">
        <v>196</v>
      </c>
      <c r="H38" s="149"/>
      <c r="I38" s="137"/>
      <c r="J38" s="153"/>
      <c r="K38" s="158"/>
    </row>
    <row r="39" spans="1:11" ht="16.5" customHeight="1" x14ac:dyDescent="0.15">
      <c r="A39" s="74"/>
      <c r="B39" s="817"/>
      <c r="C39" s="819">
        <f>入力ｼｰﾄ!E29</f>
        <v>1000000</v>
      </c>
      <c r="D39" s="820"/>
      <c r="E39" s="146"/>
      <c r="F39" s="148" t="s">
        <v>78</v>
      </c>
      <c r="G39" s="821"/>
      <c r="H39" s="821"/>
      <c r="I39" s="151" t="s">
        <v>295</v>
      </c>
      <c r="J39" s="154"/>
      <c r="K39" s="158"/>
    </row>
    <row r="40" spans="1:11" ht="14.25" x14ac:dyDescent="0.15">
      <c r="A40" s="74"/>
      <c r="B40" s="74"/>
      <c r="C40" s="74"/>
      <c r="D40" s="74"/>
      <c r="E40" s="74"/>
      <c r="F40" s="74"/>
      <c r="G40" s="74"/>
      <c r="H40" s="74"/>
      <c r="I40" s="74"/>
      <c r="J40" s="74"/>
    </row>
    <row r="41" spans="1:11" ht="14.25" x14ac:dyDescent="0.15">
      <c r="A41" s="74"/>
      <c r="B41" s="74"/>
      <c r="C41" s="74"/>
      <c r="D41" s="74"/>
      <c r="E41" s="74"/>
      <c r="F41" s="74"/>
      <c r="G41" s="74"/>
      <c r="H41" s="74"/>
      <c r="I41" s="74"/>
      <c r="J41" s="74"/>
    </row>
  </sheetData>
  <mergeCells count="14">
    <mergeCell ref="B34:B35"/>
    <mergeCell ref="B36:B39"/>
    <mergeCell ref="H28:J28"/>
    <mergeCell ref="F30:H30"/>
    <mergeCell ref="F31:H31"/>
    <mergeCell ref="C39:D39"/>
    <mergeCell ref="G39:H39"/>
    <mergeCell ref="I1:K1"/>
    <mergeCell ref="C13:E13"/>
    <mergeCell ref="D15:E15"/>
    <mergeCell ref="E26:G26"/>
    <mergeCell ref="I26:J26"/>
    <mergeCell ref="E24:H24"/>
    <mergeCell ref="E20:J20"/>
  </mergeCells>
  <phoneticPr fontId="3" type="Hiragana"/>
  <conditionalFormatting sqref="D15:E15">
    <cfRule type="cellIs" dxfId="18" priority="1" operator="between">
      <formula>43586</formula>
      <formula>43830</formula>
    </cfRule>
  </conditionalFormatting>
  <conditionalFormatting sqref="I1">
    <cfRule type="cellIs" dxfId="17" priority="2" operator="between">
      <formula>43586</formula>
      <formula>43830</formula>
    </cfRule>
  </conditionalFormatting>
  <dataValidations count="3">
    <dataValidation imeMode="off" allowBlank="1" showInputMessage="1" showErrorMessage="1" sqref="H28:J28 G39:H39 C13:E13 I1 E39" xr:uid="{00000000-0002-0000-0500-000000000000}"/>
    <dataValidation imeMode="on" allowBlank="1" showInputMessage="1" showErrorMessage="1" sqref="F31:H31 I26:J26 E26:G26" xr:uid="{00000000-0002-0000-0500-000001000000}"/>
    <dataValidation imeMode="fullKatakana" allowBlank="1" showInputMessage="1" showErrorMessage="1" sqref="F30:H30" xr:uid="{00000000-0002-0000-0500-000002000000}"/>
  </dataValidations>
  <printOptions horizontalCentered="1" verticalCentered="1"/>
  <pageMargins left="0.98425196850393704" right="0.78740157480314943" top="0.98425196850393681" bottom="0.98425196850393681" header="0.51181102362204722" footer="0.51181102362204722"/>
  <pageSetup paperSize="9" orientation="portrait" blackAndWhite="1"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sheetPr>
  <dimension ref="A1:L31"/>
  <sheetViews>
    <sheetView view="pageBreakPreview" zoomScaleSheetLayoutView="100" workbookViewId="0">
      <selection activeCell="O18" sqref="O18"/>
    </sheetView>
  </sheetViews>
  <sheetFormatPr defaultRowHeight="13.5" x14ac:dyDescent="0.15"/>
  <cols>
    <col min="1" max="1" width="2.625" customWidth="1"/>
    <col min="2" max="2" width="3.625" customWidth="1"/>
    <col min="3" max="4" width="9.125" customWidth="1"/>
    <col min="5" max="5" width="3.625" customWidth="1"/>
    <col min="6" max="10" width="9.125" customWidth="1"/>
    <col min="12" max="12" width="2.625" customWidth="1"/>
  </cols>
  <sheetData>
    <row r="1" spans="2:12" s="73" customFormat="1" ht="30" customHeight="1" x14ac:dyDescent="0.15">
      <c r="B1" s="76"/>
      <c r="C1" s="76"/>
      <c r="D1" s="76"/>
      <c r="E1" s="76"/>
      <c r="F1" s="76"/>
      <c r="G1" s="76"/>
      <c r="H1" s="76"/>
      <c r="I1" s="822" t="s">
        <v>281</v>
      </c>
      <c r="J1" s="822"/>
      <c r="K1" s="822"/>
      <c r="L1" s="822"/>
    </row>
    <row r="2" spans="2:12" s="73" customFormat="1" ht="25.5" customHeight="1" x14ac:dyDescent="0.15">
      <c r="B2" s="76" t="s">
        <v>408</v>
      </c>
      <c r="C2" s="76"/>
      <c r="D2" s="76"/>
      <c r="E2" s="76"/>
      <c r="F2" s="76"/>
      <c r="G2" s="76"/>
      <c r="H2" s="76"/>
      <c r="I2" s="348"/>
      <c r="J2" s="348"/>
      <c r="K2" s="348"/>
      <c r="L2" s="348"/>
    </row>
    <row r="3" spans="2:12" s="73" customFormat="1" ht="24.75" customHeight="1" x14ac:dyDescent="0.15">
      <c r="B3" s="92" t="str">
        <f>"管理者　"&amp;入力ｼｰﾄ!J21&amp;"　様"</f>
        <v>管理者　夏野　修　様</v>
      </c>
      <c r="C3" s="82"/>
      <c r="D3" s="76"/>
      <c r="E3" s="76"/>
      <c r="F3" s="76"/>
      <c r="G3" s="76"/>
      <c r="H3" s="76"/>
      <c r="I3" s="76"/>
      <c r="J3" s="76"/>
      <c r="K3" s="76"/>
    </row>
    <row r="4" spans="2:12" s="73" customFormat="1" ht="22.5" customHeight="1" x14ac:dyDescent="0.15">
      <c r="B4" s="76"/>
      <c r="C4" s="76"/>
      <c r="D4" s="76"/>
      <c r="E4" s="76"/>
      <c r="F4" s="76"/>
      <c r="G4" s="91"/>
      <c r="I4" s="76"/>
      <c r="J4" s="76"/>
      <c r="K4" s="76"/>
    </row>
    <row r="5" spans="2:12" s="73" customFormat="1" ht="30" customHeight="1" x14ac:dyDescent="0.15">
      <c r="B5" s="76"/>
      <c r="C5" s="76"/>
      <c r="D5" s="76"/>
      <c r="E5" s="76"/>
      <c r="F5" s="76"/>
      <c r="G5" s="91" t="s">
        <v>207</v>
      </c>
      <c r="H5" s="92" t="str">
        <f>入力ｼｰﾄ!J25</f>
        <v>砺波市□□□</v>
      </c>
      <c r="I5" s="76"/>
      <c r="J5" s="76"/>
      <c r="K5" s="76"/>
    </row>
    <row r="6" spans="2:12" s="73" customFormat="1" ht="30" customHeight="1" x14ac:dyDescent="0.15">
      <c r="B6" s="76"/>
      <c r="C6" s="76"/>
      <c r="D6" s="76"/>
      <c r="E6" s="76"/>
      <c r="F6" s="76"/>
      <c r="G6" s="91" t="s">
        <v>342</v>
      </c>
      <c r="H6" s="92" t="str">
        <f>入力ｼｰﾄ!J26</f>
        <v>株式会社□□コンサル</v>
      </c>
      <c r="I6" s="76"/>
      <c r="J6" s="76"/>
      <c r="K6" s="88"/>
      <c r="L6" s="94"/>
    </row>
    <row r="7" spans="2:12" s="73" customFormat="1" ht="30" customHeight="1" x14ac:dyDescent="0.15">
      <c r="B7" s="78"/>
      <c r="C7" s="78"/>
      <c r="D7" s="78"/>
      <c r="E7" s="78"/>
      <c r="F7" s="78"/>
      <c r="G7" s="78"/>
      <c r="H7" s="92" t="str">
        <f>入力ｼｰﾄ!J27</f>
        <v>代表取締役社長　□□□□</v>
      </c>
      <c r="I7" s="78"/>
      <c r="J7" s="78"/>
      <c r="K7" s="88"/>
    </row>
    <row r="8" spans="2:12" s="73" customFormat="1" ht="22.5" customHeight="1" x14ac:dyDescent="0.15">
      <c r="B8" s="78"/>
      <c r="C8" s="78"/>
      <c r="D8" s="78"/>
      <c r="E8" s="78"/>
      <c r="F8" s="78"/>
      <c r="G8" s="78"/>
      <c r="H8" s="76"/>
      <c r="I8" s="78"/>
      <c r="J8" s="78"/>
      <c r="K8" s="88"/>
    </row>
    <row r="9" spans="2:12" ht="30" customHeight="1" x14ac:dyDescent="0.15">
      <c r="B9" s="480" t="s">
        <v>361</v>
      </c>
      <c r="C9" s="480"/>
      <c r="D9" s="480"/>
      <c r="E9" s="480"/>
      <c r="F9" s="480"/>
      <c r="G9" s="480"/>
      <c r="H9" s="480"/>
      <c r="I9" s="480"/>
      <c r="J9" s="480"/>
      <c r="K9" s="480"/>
    </row>
    <row r="10" spans="2:12" ht="22.5" customHeight="1" x14ac:dyDescent="0.15">
      <c r="B10" s="74"/>
      <c r="C10" s="74"/>
      <c r="D10" s="74"/>
      <c r="E10" s="74"/>
      <c r="F10" s="74"/>
      <c r="G10" s="74"/>
      <c r="H10" s="74"/>
      <c r="I10" s="74"/>
      <c r="J10" s="74"/>
      <c r="K10" s="97"/>
    </row>
    <row r="11" spans="2:12" ht="30" customHeight="1" x14ac:dyDescent="0.15">
      <c r="B11" s="97"/>
      <c r="C11" s="76" t="s">
        <v>272</v>
      </c>
      <c r="D11" s="74"/>
      <c r="E11" s="74"/>
      <c r="F11" s="74"/>
      <c r="G11" s="74"/>
      <c r="H11" s="74"/>
      <c r="I11" s="74"/>
      <c r="J11" s="74"/>
      <c r="K11" s="97"/>
    </row>
    <row r="12" spans="2:12" s="73" customFormat="1" ht="22.5" customHeight="1" x14ac:dyDescent="0.15">
      <c r="B12" s="78"/>
      <c r="C12" s="78"/>
      <c r="D12" s="78"/>
      <c r="E12" s="78"/>
      <c r="F12" s="78"/>
      <c r="G12" s="78"/>
      <c r="H12" s="78"/>
      <c r="I12" s="78"/>
      <c r="J12" s="78"/>
      <c r="K12" s="79"/>
    </row>
    <row r="13" spans="2:12" ht="30" customHeight="1" x14ac:dyDescent="0.15">
      <c r="B13" s="76" t="s">
        <v>125</v>
      </c>
      <c r="C13" s="82"/>
      <c r="D13" s="76"/>
      <c r="E13" s="76"/>
      <c r="F13" s="481" t="str">
        <f>入力ｼｰﾄ!E21</f>
        <v>市道○○線○○業務委託</v>
      </c>
      <c r="G13" s="481"/>
      <c r="H13" s="481"/>
      <c r="I13" s="481"/>
      <c r="J13" s="481"/>
      <c r="K13" s="481"/>
    </row>
    <row r="14" spans="2:12" ht="30" customHeight="1" x14ac:dyDescent="0.15">
      <c r="B14" s="76" t="s">
        <v>302</v>
      </c>
      <c r="C14" s="82"/>
      <c r="D14" s="76"/>
      <c r="E14" s="76"/>
      <c r="F14" s="823">
        <f>IF(入力ｼｰﾄ!E30="",入力ｼｰﾄ!E29,入力ｼｰﾄ!E30)</f>
        <v>1200000</v>
      </c>
      <c r="G14" s="823"/>
      <c r="H14" s="823"/>
      <c r="I14" s="76"/>
      <c r="J14" s="76"/>
      <c r="K14" s="79"/>
    </row>
    <row r="15" spans="2:12" ht="30" customHeight="1" x14ac:dyDescent="0.15">
      <c r="B15" s="76" t="s">
        <v>152</v>
      </c>
      <c r="C15" s="82"/>
      <c r="D15" s="76"/>
      <c r="E15" s="76"/>
      <c r="F15" s="82"/>
      <c r="G15" s="412"/>
      <c r="H15" s="92"/>
      <c r="I15" s="76"/>
      <c r="J15" s="76"/>
      <c r="K15" s="79"/>
    </row>
    <row r="16" spans="2:12" ht="24" customHeight="1" x14ac:dyDescent="0.15">
      <c r="B16" s="76"/>
      <c r="C16" s="94" t="s">
        <v>65</v>
      </c>
      <c r="D16" s="76"/>
      <c r="E16" s="76"/>
      <c r="F16" s="824" t="s">
        <v>362</v>
      </c>
      <c r="G16" s="825"/>
      <c r="H16" s="825"/>
      <c r="I16" s="76"/>
      <c r="J16" s="76"/>
      <c r="K16" s="79"/>
    </row>
    <row r="17" spans="1:12" ht="24" customHeight="1" x14ac:dyDescent="0.15">
      <c r="B17" s="76"/>
      <c r="C17" s="94" t="s">
        <v>297</v>
      </c>
      <c r="D17" s="76"/>
      <c r="E17" s="76"/>
      <c r="F17" s="824" t="s">
        <v>362</v>
      </c>
      <c r="G17" s="825"/>
      <c r="H17" s="825"/>
      <c r="I17" s="76"/>
      <c r="J17" s="76"/>
      <c r="K17" s="79"/>
    </row>
    <row r="18" spans="1:12" ht="24" customHeight="1" x14ac:dyDescent="0.15">
      <c r="B18" s="76"/>
      <c r="C18" s="94" t="s">
        <v>101</v>
      </c>
      <c r="D18" s="76"/>
      <c r="E18" s="76"/>
      <c r="F18" s="824" t="s">
        <v>303</v>
      </c>
      <c r="G18" s="825"/>
      <c r="H18" s="825"/>
      <c r="I18" s="76"/>
      <c r="J18" s="76"/>
      <c r="K18" s="79"/>
    </row>
    <row r="19" spans="1:12" ht="30" customHeight="1" x14ac:dyDescent="0.15">
      <c r="B19" s="76" t="s">
        <v>119</v>
      </c>
      <c r="C19" s="82"/>
      <c r="D19" s="76"/>
      <c r="E19" s="76"/>
      <c r="F19" s="483">
        <f>入力ｼｰﾄ!E23</f>
        <v>45387</v>
      </c>
      <c r="G19" s="483"/>
      <c r="H19" s="483"/>
      <c r="I19" s="413"/>
      <c r="J19" s="413"/>
      <c r="K19" s="79"/>
    </row>
    <row r="20" spans="1:12" ht="30" customHeight="1" x14ac:dyDescent="0.15">
      <c r="B20" s="76" t="s">
        <v>252</v>
      </c>
      <c r="C20" s="82"/>
      <c r="D20" s="76"/>
      <c r="E20" s="76"/>
      <c r="F20" s="483">
        <f>入力ｼｰﾄ!E25</f>
        <v>45388</v>
      </c>
      <c r="G20" s="483"/>
      <c r="H20" s="483"/>
      <c r="I20" s="76" t="s">
        <v>345</v>
      </c>
      <c r="J20" s="76"/>
      <c r="K20" s="79"/>
    </row>
    <row r="21" spans="1:12" ht="30" customHeight="1" x14ac:dyDescent="0.15">
      <c r="B21" s="76"/>
      <c r="C21" s="76"/>
      <c r="D21" s="76"/>
      <c r="E21" s="76"/>
      <c r="F21" s="483">
        <f>入力ｼｰﾄ!E26</f>
        <v>45565</v>
      </c>
      <c r="G21" s="483"/>
      <c r="H21" s="483"/>
      <c r="I21" s="76" t="s">
        <v>346</v>
      </c>
      <c r="J21" s="76"/>
      <c r="K21" s="79"/>
    </row>
    <row r="22" spans="1:12" ht="30" customHeight="1" x14ac:dyDescent="0.15">
      <c r="A22" s="74"/>
      <c r="B22" s="76" t="s">
        <v>210</v>
      </c>
      <c r="C22" s="78"/>
      <c r="D22" s="78"/>
      <c r="E22" s="78"/>
      <c r="F22" s="78"/>
      <c r="G22" s="78"/>
      <c r="H22" s="78"/>
      <c r="I22" s="78"/>
      <c r="J22" s="78"/>
      <c r="K22" s="79"/>
      <c r="L22" s="97"/>
    </row>
    <row r="23" spans="1:12" ht="22.5" customHeight="1" x14ac:dyDescent="0.15">
      <c r="A23" s="115"/>
      <c r="B23" s="218"/>
      <c r="C23" s="115"/>
      <c r="D23" s="115"/>
      <c r="E23" s="115"/>
      <c r="F23" s="115"/>
      <c r="G23" s="115"/>
      <c r="H23" s="115"/>
      <c r="I23" s="115"/>
      <c r="J23" s="115"/>
      <c r="K23" s="220"/>
      <c r="L23" s="220"/>
    </row>
    <row r="24" spans="1:12" ht="28.5" customHeight="1" x14ac:dyDescent="0.15">
      <c r="B24" s="137" t="s">
        <v>395</v>
      </c>
      <c r="C24" s="74"/>
      <c r="D24" s="74"/>
      <c r="E24" s="74"/>
      <c r="F24" s="74"/>
      <c r="G24" s="74"/>
      <c r="H24" s="74"/>
      <c r="I24" s="74"/>
      <c r="J24" s="74"/>
      <c r="K24" s="97"/>
    </row>
    <row r="25" spans="1:12" ht="16.5" customHeight="1" x14ac:dyDescent="0.15">
      <c r="B25" s="484" t="s">
        <v>163</v>
      </c>
      <c r="C25" s="84" t="s">
        <v>409</v>
      </c>
      <c r="D25" s="84" t="s">
        <v>410</v>
      </c>
      <c r="E25" s="484" t="s">
        <v>232</v>
      </c>
      <c r="F25" s="84" t="s">
        <v>396</v>
      </c>
      <c r="G25" s="84" t="s">
        <v>403</v>
      </c>
      <c r="H25" s="84" t="s">
        <v>398</v>
      </c>
      <c r="I25" s="84" t="s">
        <v>222</v>
      </c>
      <c r="J25" s="84" t="s">
        <v>240</v>
      </c>
      <c r="K25" s="84" t="s">
        <v>38</v>
      </c>
    </row>
    <row r="26" spans="1:12" ht="51" customHeight="1" x14ac:dyDescent="0.15">
      <c r="B26" s="484"/>
      <c r="C26" s="85"/>
      <c r="D26" s="85"/>
      <c r="E26" s="484"/>
      <c r="F26" s="89"/>
      <c r="G26" s="89"/>
      <c r="H26" s="89"/>
      <c r="I26" s="89"/>
      <c r="J26" s="89"/>
      <c r="K26" s="99"/>
    </row>
    <row r="27" spans="1:12" ht="63" customHeight="1" x14ac:dyDescent="0.15">
      <c r="B27" s="219" t="s">
        <v>49</v>
      </c>
      <c r="C27" s="826" t="s">
        <v>610</v>
      </c>
      <c r="D27" s="827"/>
      <c r="E27" s="827"/>
      <c r="F27" s="827"/>
      <c r="G27" s="827"/>
      <c r="H27" s="827"/>
      <c r="I27" s="827"/>
      <c r="J27" s="827"/>
      <c r="K27" s="828"/>
    </row>
    <row r="28" spans="1:12" ht="30" customHeight="1" x14ac:dyDescent="0.15"/>
    <row r="29" spans="1:12" ht="30" customHeight="1" x14ac:dyDescent="0.15"/>
    <row r="30" spans="1:12" ht="30" customHeight="1" x14ac:dyDescent="0.15"/>
    <row r="31" spans="1:12" ht="30" customHeight="1" x14ac:dyDescent="0.15"/>
  </sheetData>
  <mergeCells count="13">
    <mergeCell ref="C27:K27"/>
    <mergeCell ref="B25:B26"/>
    <mergeCell ref="E25:E26"/>
    <mergeCell ref="F17:H17"/>
    <mergeCell ref="F18:H18"/>
    <mergeCell ref="F19:H19"/>
    <mergeCell ref="F20:H20"/>
    <mergeCell ref="F21:H21"/>
    <mergeCell ref="I1:L1"/>
    <mergeCell ref="B9:K9"/>
    <mergeCell ref="F13:K13"/>
    <mergeCell ref="F14:H14"/>
    <mergeCell ref="F16:H16"/>
  </mergeCells>
  <phoneticPr fontId="3" type="Hiragana"/>
  <conditionalFormatting sqref="F19:H21">
    <cfRule type="cellIs" dxfId="16" priority="1" operator="between">
      <formula>43586</formula>
      <formula>43830</formula>
    </cfRule>
  </conditionalFormatting>
  <conditionalFormatting sqref="I1:J2">
    <cfRule type="cellIs" dxfId="15" priority="2" operator="between">
      <formula>43586</formula>
      <formula>43830</formula>
    </cfRule>
  </conditionalFormatting>
  <dataValidations count="2">
    <dataValidation imeMode="off" allowBlank="1" showInputMessage="1" showErrorMessage="1" sqref="I1:J2 F16:H18" xr:uid="{00000000-0002-0000-0800-000000000000}"/>
    <dataValidation imeMode="on" allowBlank="1" showInputMessage="1" showErrorMessage="1" sqref="C27" xr:uid="{00000000-0002-0000-0800-000001000000}"/>
  </dataValidations>
  <printOptions horizontalCentered="1" verticalCentered="1"/>
  <pageMargins left="0.98425196850393704" right="0.78740157480314943" top="0.98425196850393704" bottom="0.98425196850393704" header="0.51181102362204722" footer="0.51181102362204722"/>
  <pageSetup paperSize="9" scale="98" orientation="portrait" blackAndWhite="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2060"/>
  </sheetPr>
  <dimension ref="A1:L31"/>
  <sheetViews>
    <sheetView view="pageBreakPreview" topLeftCell="A13" zoomScaleSheetLayoutView="100" workbookViewId="0">
      <selection activeCell="H26" sqref="H26"/>
    </sheetView>
  </sheetViews>
  <sheetFormatPr defaultRowHeight="13.5" x14ac:dyDescent="0.15"/>
  <cols>
    <col min="1" max="1" width="2.625" customWidth="1"/>
    <col min="2" max="2" width="3.625" customWidth="1"/>
    <col min="3" max="4" width="9.125" customWidth="1"/>
    <col min="5" max="5" width="3.625" customWidth="1"/>
    <col min="6" max="10" width="9.125" customWidth="1"/>
    <col min="12" max="12" width="2.625" customWidth="1"/>
  </cols>
  <sheetData>
    <row r="1" spans="2:12" s="73" customFormat="1" ht="30" customHeight="1" x14ac:dyDescent="0.15">
      <c r="B1" s="76"/>
      <c r="C1" s="76"/>
      <c r="D1" s="76"/>
      <c r="E1" s="76"/>
      <c r="F1" s="76"/>
      <c r="G1" s="76"/>
      <c r="H1" s="76"/>
      <c r="I1" s="822" t="s">
        <v>281</v>
      </c>
      <c r="J1" s="822"/>
      <c r="K1" s="822"/>
      <c r="L1" s="822"/>
    </row>
    <row r="2" spans="2:12" s="73" customFormat="1" ht="25.5" customHeight="1" x14ac:dyDescent="0.15">
      <c r="B2" s="76" t="s">
        <v>408</v>
      </c>
      <c r="C2" s="76"/>
      <c r="D2" s="76"/>
      <c r="E2" s="76"/>
      <c r="F2" s="76"/>
      <c r="G2" s="76"/>
      <c r="H2" s="76"/>
      <c r="I2" s="348"/>
      <c r="J2" s="348"/>
      <c r="K2" s="348"/>
      <c r="L2" s="348"/>
    </row>
    <row r="3" spans="2:12" s="73" customFormat="1" ht="26.25" customHeight="1" x14ac:dyDescent="0.15">
      <c r="B3" s="92" t="str">
        <f>"管理者　"&amp;入力ｼｰﾄ!J21&amp;"　様"</f>
        <v>管理者　夏野　修　様</v>
      </c>
      <c r="C3" s="82"/>
      <c r="D3" s="76"/>
      <c r="E3" s="76"/>
      <c r="F3" s="76"/>
      <c r="G3" s="76"/>
      <c r="H3" s="76"/>
      <c r="I3" s="76"/>
      <c r="J3" s="76"/>
      <c r="K3" s="76"/>
    </row>
    <row r="4" spans="2:12" s="73" customFormat="1" ht="22.5" customHeight="1" x14ac:dyDescent="0.15">
      <c r="B4" s="76"/>
      <c r="C4" s="76"/>
      <c r="D4" s="76"/>
      <c r="E4" s="76"/>
      <c r="F4" s="76"/>
      <c r="G4" s="91"/>
      <c r="I4" s="76"/>
      <c r="J4" s="76"/>
      <c r="K4" s="76"/>
    </row>
    <row r="5" spans="2:12" s="73" customFormat="1" ht="30" customHeight="1" x14ac:dyDescent="0.15">
      <c r="B5" s="76"/>
      <c r="C5" s="76"/>
      <c r="D5" s="76"/>
      <c r="E5" s="76"/>
      <c r="F5" s="76"/>
      <c r="G5" s="91" t="s">
        <v>207</v>
      </c>
      <c r="H5" s="92" t="str">
        <f>入力ｼｰﾄ!J25</f>
        <v>砺波市□□□</v>
      </c>
      <c r="I5" s="76"/>
      <c r="J5" s="76"/>
      <c r="K5" s="76"/>
    </row>
    <row r="6" spans="2:12" s="73" customFormat="1" ht="30" customHeight="1" x14ac:dyDescent="0.15">
      <c r="B6" s="76"/>
      <c r="C6" s="76"/>
      <c r="D6" s="76"/>
      <c r="E6" s="76"/>
      <c r="F6" s="76"/>
      <c r="G6" s="91" t="s">
        <v>342</v>
      </c>
      <c r="H6" s="92" t="str">
        <f>入力ｼｰﾄ!J26</f>
        <v>株式会社□□コンサル</v>
      </c>
      <c r="I6" s="76"/>
      <c r="J6" s="76"/>
      <c r="K6" s="88"/>
      <c r="L6" s="94"/>
    </row>
    <row r="7" spans="2:12" s="73" customFormat="1" ht="30" customHeight="1" x14ac:dyDescent="0.15">
      <c r="B7" s="78"/>
      <c r="C7" s="78"/>
      <c r="D7" s="78"/>
      <c r="E7" s="78"/>
      <c r="F7" s="78"/>
      <c r="G7" s="78"/>
      <c r="H7" s="92" t="str">
        <f>入力ｼｰﾄ!J27</f>
        <v>代表取締役社長　□□□□</v>
      </c>
      <c r="I7" s="78"/>
      <c r="J7" s="78"/>
      <c r="K7" s="88"/>
    </row>
    <row r="8" spans="2:12" s="73" customFormat="1" ht="22.5" customHeight="1" x14ac:dyDescent="0.15">
      <c r="B8" s="78"/>
      <c r="C8" s="78"/>
      <c r="D8" s="78"/>
      <c r="E8" s="78"/>
      <c r="F8" s="78"/>
      <c r="G8" s="78"/>
      <c r="H8" s="76"/>
      <c r="I8" s="78"/>
      <c r="J8" s="78"/>
      <c r="K8" s="88"/>
    </row>
    <row r="9" spans="2:12" ht="30" customHeight="1" x14ac:dyDescent="0.15">
      <c r="B9" s="480" t="s">
        <v>301</v>
      </c>
      <c r="C9" s="480"/>
      <c r="D9" s="480"/>
      <c r="E9" s="480"/>
      <c r="F9" s="480"/>
      <c r="G9" s="480"/>
      <c r="H9" s="480"/>
      <c r="I9" s="480"/>
      <c r="J9" s="480"/>
      <c r="K9" s="480"/>
    </row>
    <row r="10" spans="2:12" ht="22.5" customHeight="1" x14ac:dyDescent="0.15">
      <c r="B10" s="74"/>
      <c r="C10" s="74"/>
      <c r="D10" s="74"/>
      <c r="E10" s="74"/>
      <c r="F10" s="74"/>
      <c r="G10" s="74"/>
      <c r="H10" s="74"/>
      <c r="I10" s="74"/>
      <c r="J10" s="74"/>
      <c r="K10" s="97"/>
    </row>
    <row r="11" spans="2:12" ht="30" customHeight="1" x14ac:dyDescent="0.15">
      <c r="B11" s="97"/>
      <c r="C11" s="135" t="s">
        <v>238</v>
      </c>
      <c r="D11" s="74"/>
      <c r="E11" s="74"/>
      <c r="F11" s="74"/>
      <c r="G11" s="74"/>
      <c r="H11" s="74"/>
      <c r="I11" s="74"/>
      <c r="J11" s="74"/>
      <c r="K11" s="97"/>
    </row>
    <row r="12" spans="2:12" ht="25.5" customHeight="1" x14ac:dyDescent="0.15">
      <c r="B12" s="108" t="s">
        <v>364</v>
      </c>
      <c r="C12" s="78"/>
      <c r="D12" s="74"/>
      <c r="E12" s="74"/>
      <c r="F12" s="74"/>
      <c r="G12" s="74"/>
      <c r="H12" s="74"/>
      <c r="I12" s="74"/>
      <c r="J12" s="74"/>
      <c r="K12" s="97"/>
    </row>
    <row r="13" spans="2:12" ht="30" customHeight="1" x14ac:dyDescent="0.15">
      <c r="B13" s="76" t="s">
        <v>125</v>
      </c>
      <c r="C13" s="82"/>
      <c r="D13" s="76"/>
      <c r="E13" s="76"/>
      <c r="F13" s="481" t="str">
        <f>入力ｼｰﾄ!E21</f>
        <v>市道○○線○○業務委託</v>
      </c>
      <c r="G13" s="481"/>
      <c r="H13" s="481"/>
      <c r="I13" s="481"/>
      <c r="J13" s="481"/>
      <c r="K13" s="481"/>
    </row>
    <row r="14" spans="2:12" ht="30" customHeight="1" x14ac:dyDescent="0.15">
      <c r="B14" s="76" t="s">
        <v>302</v>
      </c>
      <c r="C14" s="82"/>
      <c r="D14" s="76"/>
      <c r="E14" s="76"/>
      <c r="F14" s="829">
        <f>IF(入力ｼｰﾄ!E30="",入力ｼｰﾄ!E29,入力ｼｰﾄ!E30)</f>
        <v>1200000</v>
      </c>
      <c r="G14" s="829"/>
      <c r="H14" s="829"/>
      <c r="I14" s="76"/>
      <c r="J14" s="76"/>
      <c r="K14" s="79"/>
    </row>
    <row r="15" spans="2:12" ht="30" customHeight="1" x14ac:dyDescent="0.15">
      <c r="B15" s="76" t="s">
        <v>152</v>
      </c>
      <c r="C15" s="82"/>
      <c r="D15" s="76"/>
      <c r="E15" s="76"/>
      <c r="F15" s="82"/>
      <c r="G15" s="412"/>
      <c r="H15" s="92"/>
      <c r="I15" s="76"/>
      <c r="J15" s="76"/>
      <c r="K15" s="79"/>
    </row>
    <row r="16" spans="2:12" ht="24" customHeight="1" x14ac:dyDescent="0.15">
      <c r="B16" s="76"/>
      <c r="C16" s="94" t="s">
        <v>65</v>
      </c>
      <c r="D16" s="76"/>
      <c r="E16" s="76"/>
      <c r="F16" s="824" t="s">
        <v>254</v>
      </c>
      <c r="G16" s="825"/>
      <c r="H16" s="825"/>
      <c r="I16" s="76"/>
      <c r="J16" s="76"/>
      <c r="K16" s="79"/>
    </row>
    <row r="17" spans="1:12" ht="24" customHeight="1" x14ac:dyDescent="0.15">
      <c r="B17" s="76"/>
      <c r="C17" s="94" t="s">
        <v>297</v>
      </c>
      <c r="D17" s="76"/>
      <c r="E17" s="76"/>
      <c r="F17" s="824" t="s">
        <v>303</v>
      </c>
      <c r="G17" s="825"/>
      <c r="H17" s="825"/>
      <c r="I17" s="76"/>
      <c r="J17" s="76"/>
      <c r="K17" s="79"/>
    </row>
    <row r="18" spans="1:12" ht="24" customHeight="1" x14ac:dyDescent="0.15">
      <c r="B18" s="76"/>
      <c r="C18" s="94" t="s">
        <v>101</v>
      </c>
      <c r="D18" s="76"/>
      <c r="E18" s="76"/>
      <c r="F18" s="824" t="s">
        <v>303</v>
      </c>
      <c r="G18" s="825"/>
      <c r="H18" s="825"/>
      <c r="I18" s="76"/>
      <c r="J18" s="76"/>
      <c r="K18" s="79"/>
    </row>
    <row r="19" spans="1:12" ht="30" customHeight="1" x14ac:dyDescent="0.15">
      <c r="B19" s="76" t="s">
        <v>119</v>
      </c>
      <c r="C19" s="82"/>
      <c r="D19" s="76"/>
      <c r="E19" s="76"/>
      <c r="F19" s="483">
        <f>入力ｼｰﾄ!E23</f>
        <v>45387</v>
      </c>
      <c r="G19" s="483"/>
      <c r="H19" s="483"/>
      <c r="I19" s="413"/>
      <c r="J19" s="413"/>
      <c r="K19" s="79"/>
    </row>
    <row r="20" spans="1:12" ht="30" customHeight="1" x14ac:dyDescent="0.15">
      <c r="B20" s="76" t="s">
        <v>252</v>
      </c>
      <c r="C20" s="82"/>
      <c r="D20" s="76"/>
      <c r="E20" s="76"/>
      <c r="F20" s="483">
        <f>入力ｼｰﾄ!E25</f>
        <v>45388</v>
      </c>
      <c r="G20" s="483"/>
      <c r="H20" s="483"/>
      <c r="I20" s="76" t="s">
        <v>345</v>
      </c>
      <c r="J20" s="76"/>
      <c r="K20" s="79"/>
    </row>
    <row r="21" spans="1:12" ht="30" customHeight="1" x14ac:dyDescent="0.15">
      <c r="B21" s="76"/>
      <c r="C21" s="76"/>
      <c r="D21" s="76"/>
      <c r="E21" s="76"/>
      <c r="F21" s="483">
        <f>入力ｼｰﾄ!E26</f>
        <v>45565</v>
      </c>
      <c r="G21" s="483"/>
      <c r="H21" s="483"/>
      <c r="I21" s="76" t="s">
        <v>346</v>
      </c>
      <c r="J21" s="76"/>
      <c r="K21" s="79"/>
    </row>
    <row r="22" spans="1:12" s="221" customFormat="1" ht="30" customHeight="1" x14ac:dyDescent="0.15">
      <c r="B22" s="94" t="s">
        <v>363</v>
      </c>
      <c r="C22" s="416"/>
      <c r="D22" s="416"/>
      <c r="E22" s="416"/>
      <c r="F22" s="416"/>
      <c r="G22" s="416"/>
      <c r="H22" s="416"/>
      <c r="I22" s="416"/>
      <c r="J22" s="416"/>
      <c r="K22" s="416"/>
      <c r="L22" s="155"/>
    </row>
    <row r="23" spans="1:12" ht="22.5" customHeight="1" x14ac:dyDescent="0.15">
      <c r="A23" s="74"/>
      <c r="B23" s="78"/>
      <c r="C23" s="74"/>
      <c r="D23" s="74"/>
      <c r="E23" s="74"/>
      <c r="F23" s="74"/>
      <c r="G23" s="74"/>
      <c r="H23" s="74"/>
      <c r="I23" s="74"/>
      <c r="J23" s="74"/>
      <c r="K23" s="97"/>
      <c r="L23" s="97"/>
    </row>
    <row r="24" spans="1:12" ht="30" customHeight="1" x14ac:dyDescent="0.15">
      <c r="A24" s="75"/>
      <c r="B24" s="80" t="s">
        <v>395</v>
      </c>
      <c r="C24" s="83"/>
      <c r="D24" s="83"/>
      <c r="E24" s="83"/>
      <c r="F24" s="83"/>
      <c r="G24" s="83"/>
      <c r="H24" s="83"/>
      <c r="I24" s="83"/>
      <c r="J24" s="83"/>
      <c r="K24" s="98"/>
      <c r="L24" s="75"/>
    </row>
    <row r="25" spans="1:12" ht="16.5" customHeight="1" x14ac:dyDescent="0.15">
      <c r="B25" s="484" t="s">
        <v>163</v>
      </c>
      <c r="C25" s="84" t="s">
        <v>409</v>
      </c>
      <c r="D25" s="84" t="s">
        <v>410</v>
      </c>
      <c r="E25" s="484" t="s">
        <v>232</v>
      </c>
      <c r="F25" s="84" t="s">
        <v>396</v>
      </c>
      <c r="G25" s="84" t="s">
        <v>403</v>
      </c>
      <c r="H25" s="84" t="s">
        <v>398</v>
      </c>
      <c r="I25" s="84" t="s">
        <v>222</v>
      </c>
      <c r="J25" s="84" t="s">
        <v>240</v>
      </c>
      <c r="K25" s="84" t="s">
        <v>38</v>
      </c>
    </row>
    <row r="26" spans="1:12" ht="51" customHeight="1" x14ac:dyDescent="0.15">
      <c r="B26" s="484"/>
      <c r="C26" s="85"/>
      <c r="D26" s="85"/>
      <c r="E26" s="484"/>
      <c r="F26" s="89"/>
      <c r="G26" s="89"/>
      <c r="H26" s="89"/>
      <c r="I26" s="89"/>
      <c r="J26" s="89"/>
      <c r="K26" s="99"/>
    </row>
    <row r="27" spans="1:12" ht="63" customHeight="1" x14ac:dyDescent="0.15">
      <c r="B27" s="219" t="s">
        <v>49</v>
      </c>
      <c r="C27" s="826" t="s">
        <v>611</v>
      </c>
      <c r="D27" s="827"/>
      <c r="E27" s="827"/>
      <c r="F27" s="827"/>
      <c r="G27" s="827"/>
      <c r="H27" s="827"/>
      <c r="I27" s="827"/>
      <c r="J27" s="827"/>
      <c r="K27" s="828"/>
    </row>
    <row r="28" spans="1:12" ht="30" customHeight="1" x14ac:dyDescent="0.15"/>
    <row r="29" spans="1:12" ht="30" customHeight="1" x14ac:dyDescent="0.15"/>
    <row r="30" spans="1:12" ht="30" customHeight="1" x14ac:dyDescent="0.15"/>
    <row r="31" spans="1:12" ht="30" customHeight="1" x14ac:dyDescent="0.15"/>
  </sheetData>
  <mergeCells count="13">
    <mergeCell ref="C27:K27"/>
    <mergeCell ref="B25:B26"/>
    <mergeCell ref="E25:E26"/>
    <mergeCell ref="F17:H17"/>
    <mergeCell ref="F18:H18"/>
    <mergeCell ref="F19:H19"/>
    <mergeCell ref="F20:H20"/>
    <mergeCell ref="F21:H21"/>
    <mergeCell ref="I1:L1"/>
    <mergeCell ref="B9:K9"/>
    <mergeCell ref="F13:K13"/>
    <mergeCell ref="F14:H14"/>
    <mergeCell ref="F16:H16"/>
  </mergeCells>
  <phoneticPr fontId="3" type="Hiragana"/>
  <conditionalFormatting sqref="F19:H22">
    <cfRule type="cellIs" dxfId="14" priority="1" operator="between">
      <formula>43586</formula>
      <formula>43830</formula>
    </cfRule>
  </conditionalFormatting>
  <conditionalFormatting sqref="I1:J2">
    <cfRule type="cellIs" dxfId="13" priority="2" operator="between">
      <formula>43586</formula>
      <formula>43830</formula>
    </cfRule>
  </conditionalFormatting>
  <dataValidations count="2">
    <dataValidation imeMode="off" allowBlank="1" showInputMessage="1" showErrorMessage="1" sqref="I1:J2 F16:H18" xr:uid="{00000000-0002-0000-0900-000000000000}"/>
    <dataValidation imeMode="on" allowBlank="1" showInputMessage="1" showErrorMessage="1" sqref="C27:K27" xr:uid="{00000000-0002-0000-0900-000001000000}"/>
  </dataValidations>
  <printOptions horizontalCentered="1" verticalCentered="1"/>
  <pageMargins left="0.98425196850393704" right="0.78740157480314943" top="0.98425196850393681" bottom="0.98425196850393681" header="0.51181102362204722" footer="0.51181102362204722"/>
  <pageSetup paperSize="9" scale="98" orientation="portrait" blackAndWhite="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2060"/>
  </sheetPr>
  <dimension ref="A1:L30"/>
  <sheetViews>
    <sheetView view="pageBreakPreview" zoomScaleSheetLayoutView="100" workbookViewId="0"/>
  </sheetViews>
  <sheetFormatPr defaultRowHeight="13.5" x14ac:dyDescent="0.15"/>
  <cols>
    <col min="1" max="1" width="2.125" customWidth="1"/>
    <col min="2" max="2" width="3.625" customWidth="1"/>
    <col min="3" max="4" width="9.125" customWidth="1"/>
    <col min="5" max="5" width="3.625" customWidth="1"/>
    <col min="6" max="10" width="9.125" customWidth="1"/>
    <col min="12" max="12" width="2.125" customWidth="1"/>
  </cols>
  <sheetData>
    <row r="1" spans="2:12" s="73" customFormat="1" ht="30" customHeight="1" x14ac:dyDescent="0.15">
      <c r="B1" s="76"/>
      <c r="C1" s="76"/>
      <c r="D1" s="76"/>
      <c r="E1" s="76"/>
      <c r="F1" s="76"/>
      <c r="G1" s="76"/>
      <c r="H1" s="76"/>
      <c r="I1" s="822" t="s">
        <v>281</v>
      </c>
      <c r="J1" s="822"/>
      <c r="K1" s="822"/>
      <c r="L1" s="822"/>
    </row>
    <row r="2" spans="2:12" s="73" customFormat="1" ht="25.5" customHeight="1" x14ac:dyDescent="0.15">
      <c r="B2" s="76" t="s">
        <v>408</v>
      </c>
      <c r="C2" s="76"/>
      <c r="D2" s="76"/>
      <c r="E2" s="76"/>
      <c r="F2" s="76"/>
      <c r="G2" s="76"/>
      <c r="H2" s="76"/>
      <c r="I2" s="348"/>
      <c r="J2" s="348"/>
      <c r="K2" s="348"/>
      <c r="L2" s="348"/>
    </row>
    <row r="3" spans="2:12" s="73" customFormat="1" ht="25.5" customHeight="1" x14ac:dyDescent="0.15">
      <c r="B3" s="92" t="str">
        <f>"管理者　"&amp;入力ｼｰﾄ!J21&amp;"　様"</f>
        <v>管理者　夏野　修　様</v>
      </c>
      <c r="C3" s="82"/>
      <c r="D3" s="76"/>
      <c r="E3" s="76"/>
      <c r="F3" s="76"/>
      <c r="G3" s="76"/>
      <c r="H3" s="76"/>
      <c r="I3" s="76"/>
      <c r="J3" s="76"/>
      <c r="K3" s="76"/>
    </row>
    <row r="4" spans="2:12" s="73" customFormat="1" ht="22.5" customHeight="1" x14ac:dyDescent="0.15">
      <c r="B4" s="76"/>
      <c r="C4" s="76"/>
      <c r="D4" s="76"/>
      <c r="E4" s="76"/>
      <c r="F4" s="76"/>
      <c r="G4" s="91"/>
      <c r="I4" s="76"/>
      <c r="J4" s="76"/>
      <c r="K4" s="76"/>
    </row>
    <row r="5" spans="2:12" s="73" customFormat="1" ht="30" customHeight="1" x14ac:dyDescent="0.15">
      <c r="B5" s="76"/>
      <c r="C5" s="76"/>
      <c r="D5" s="76"/>
      <c r="E5" s="76"/>
      <c r="F5" s="76"/>
      <c r="G5" s="91" t="s">
        <v>207</v>
      </c>
      <c r="H5" s="92" t="str">
        <f>入力ｼｰﾄ!J25</f>
        <v>砺波市□□□</v>
      </c>
      <c r="I5" s="76"/>
      <c r="J5" s="76"/>
      <c r="K5" s="76"/>
    </row>
    <row r="6" spans="2:12" s="73" customFormat="1" ht="30" customHeight="1" x14ac:dyDescent="0.15">
      <c r="B6" s="76"/>
      <c r="C6" s="76"/>
      <c r="D6" s="76"/>
      <c r="E6" s="76"/>
      <c r="F6" s="76"/>
      <c r="G6" s="91" t="s">
        <v>342</v>
      </c>
      <c r="H6" s="92" t="str">
        <f>入力ｼｰﾄ!J26</f>
        <v>株式会社□□コンサル</v>
      </c>
      <c r="I6" s="76"/>
      <c r="J6" s="76"/>
      <c r="K6" s="88"/>
      <c r="L6" s="94"/>
    </row>
    <row r="7" spans="2:12" s="73" customFormat="1" ht="30" customHeight="1" x14ac:dyDescent="0.15">
      <c r="B7" s="78"/>
      <c r="C7" s="78"/>
      <c r="D7" s="78"/>
      <c r="E7" s="78"/>
      <c r="F7" s="78"/>
      <c r="G7" s="78"/>
      <c r="H7" s="92" t="str">
        <f>入力ｼｰﾄ!J27</f>
        <v>代表取締役社長　□□□□</v>
      </c>
      <c r="I7" s="78"/>
      <c r="J7" s="78"/>
      <c r="K7" s="88"/>
    </row>
    <row r="8" spans="2:12" s="73" customFormat="1" ht="22.5" customHeight="1" x14ac:dyDescent="0.15">
      <c r="B8" s="78"/>
      <c r="C8" s="78"/>
      <c r="D8" s="78"/>
      <c r="E8" s="78"/>
      <c r="F8" s="78"/>
      <c r="G8" s="78"/>
      <c r="H8" s="76"/>
      <c r="I8" s="78"/>
      <c r="J8" s="78"/>
      <c r="K8" s="88"/>
    </row>
    <row r="9" spans="2:12" s="73" customFormat="1" ht="30" customHeight="1" x14ac:dyDescent="0.15">
      <c r="B9" s="78"/>
      <c r="C9" s="78"/>
      <c r="D9" s="79"/>
      <c r="E9" s="78"/>
      <c r="F9" s="247" t="s">
        <v>279</v>
      </c>
      <c r="G9" s="78"/>
      <c r="H9" s="78"/>
      <c r="I9" s="78"/>
      <c r="J9" s="78"/>
      <c r="K9" s="79"/>
    </row>
    <row r="10" spans="2:12" ht="22.5" customHeight="1" x14ac:dyDescent="0.15">
      <c r="B10" s="74"/>
      <c r="C10" s="74"/>
      <c r="D10" s="74"/>
      <c r="E10" s="74"/>
      <c r="F10" s="74"/>
      <c r="G10" s="74"/>
      <c r="H10" s="74"/>
      <c r="I10" s="74"/>
      <c r="J10" s="74"/>
      <c r="K10" s="97"/>
    </row>
    <row r="11" spans="2:12" ht="30" customHeight="1" x14ac:dyDescent="0.15">
      <c r="B11" s="97"/>
      <c r="C11" s="246" t="s">
        <v>244</v>
      </c>
      <c r="D11" s="74"/>
      <c r="E11" s="74"/>
      <c r="F11" s="74"/>
      <c r="G11" s="74"/>
      <c r="H11" s="74"/>
      <c r="I11" s="74"/>
      <c r="J11" s="74"/>
      <c r="K11" s="97"/>
    </row>
    <row r="12" spans="2:12" ht="22.5" customHeight="1" x14ac:dyDescent="0.15">
      <c r="B12" s="74"/>
      <c r="C12" s="74"/>
      <c r="D12" s="74"/>
      <c r="E12" s="74"/>
      <c r="F12" s="74"/>
      <c r="G12" s="74"/>
      <c r="H12" s="74"/>
      <c r="I12" s="74"/>
      <c r="J12" s="74"/>
      <c r="K12" s="97"/>
    </row>
    <row r="13" spans="2:12" ht="30" customHeight="1" x14ac:dyDescent="0.15">
      <c r="B13" s="76" t="s">
        <v>251</v>
      </c>
      <c r="C13" s="82"/>
      <c r="D13" s="76"/>
      <c r="E13" s="76"/>
      <c r="F13" s="481" t="str">
        <f>入力ｼｰﾄ!E21</f>
        <v>市道○○線○○業務委託</v>
      </c>
      <c r="G13" s="481"/>
      <c r="H13" s="481"/>
      <c r="I13" s="481"/>
      <c r="J13" s="481"/>
      <c r="K13" s="481"/>
    </row>
    <row r="14" spans="2:12" ht="30" customHeight="1" x14ac:dyDescent="0.15">
      <c r="B14" s="76" t="s">
        <v>302</v>
      </c>
      <c r="C14" s="82"/>
      <c r="D14" s="76"/>
      <c r="E14" s="76"/>
      <c r="F14" s="830">
        <f>IF(入力ｼｰﾄ!E30="",入力ｼｰﾄ!E29,入力ｼｰﾄ!E30)</f>
        <v>1200000</v>
      </c>
      <c r="G14" s="830"/>
      <c r="H14" s="830"/>
      <c r="I14" s="76"/>
      <c r="J14" s="76"/>
      <c r="K14" s="79"/>
    </row>
    <row r="15" spans="2:12" ht="30" customHeight="1" x14ac:dyDescent="0.15">
      <c r="B15" s="76" t="s">
        <v>152</v>
      </c>
      <c r="C15" s="82"/>
      <c r="D15" s="76"/>
      <c r="E15" s="76"/>
      <c r="F15" s="82"/>
      <c r="G15" s="412"/>
      <c r="H15" s="92"/>
      <c r="I15" s="76"/>
      <c r="J15" s="76"/>
      <c r="K15" s="79"/>
    </row>
    <row r="16" spans="2:12" ht="24" customHeight="1" x14ac:dyDescent="0.15">
      <c r="B16" s="76"/>
      <c r="C16" s="94" t="s">
        <v>65</v>
      </c>
      <c r="D16" s="76"/>
      <c r="E16" s="76"/>
      <c r="F16" s="824" t="s">
        <v>74</v>
      </c>
      <c r="G16" s="825"/>
      <c r="H16" s="825"/>
      <c r="I16" s="76"/>
      <c r="J16" s="76"/>
      <c r="K16" s="79"/>
    </row>
    <row r="17" spans="1:12" ht="24" customHeight="1" x14ac:dyDescent="0.15">
      <c r="B17" s="76"/>
      <c r="C17" s="94" t="s">
        <v>297</v>
      </c>
      <c r="D17" s="76"/>
      <c r="E17" s="76"/>
      <c r="F17" s="824" t="s">
        <v>367</v>
      </c>
      <c r="G17" s="825"/>
      <c r="H17" s="825"/>
      <c r="I17" s="76"/>
      <c r="J17" s="76"/>
      <c r="K17" s="79"/>
    </row>
    <row r="18" spans="1:12" ht="24" customHeight="1" x14ac:dyDescent="0.15">
      <c r="B18" s="76"/>
      <c r="C18" s="94" t="s">
        <v>101</v>
      </c>
      <c r="D18" s="76"/>
      <c r="E18" s="76"/>
      <c r="F18" s="824" t="s">
        <v>368</v>
      </c>
      <c r="G18" s="825"/>
      <c r="H18" s="825"/>
      <c r="I18" s="76"/>
      <c r="J18" s="76"/>
      <c r="K18" s="79"/>
    </row>
    <row r="19" spans="1:12" ht="30" customHeight="1" x14ac:dyDescent="0.15">
      <c r="B19" s="76" t="s">
        <v>119</v>
      </c>
      <c r="C19" s="82"/>
      <c r="D19" s="76"/>
      <c r="E19" s="76"/>
      <c r="F19" s="483">
        <f>入力ｼｰﾄ!E23</f>
        <v>45387</v>
      </c>
      <c r="G19" s="483"/>
      <c r="H19" s="483"/>
      <c r="I19" s="413"/>
      <c r="J19" s="413"/>
      <c r="K19" s="79"/>
    </row>
    <row r="20" spans="1:12" ht="30" customHeight="1" x14ac:dyDescent="0.15">
      <c r="B20" s="76" t="s">
        <v>252</v>
      </c>
      <c r="C20" s="82"/>
      <c r="D20" s="76"/>
      <c r="E20" s="76"/>
      <c r="F20" s="483">
        <f>入力ｼｰﾄ!E25</f>
        <v>45388</v>
      </c>
      <c r="G20" s="483"/>
      <c r="H20" s="483"/>
      <c r="I20" s="76" t="s">
        <v>118</v>
      </c>
      <c r="J20" s="76"/>
      <c r="K20" s="79"/>
    </row>
    <row r="21" spans="1:12" ht="30" customHeight="1" x14ac:dyDescent="0.15">
      <c r="B21" s="76"/>
      <c r="C21" s="76"/>
      <c r="D21" s="76"/>
      <c r="E21" s="76"/>
      <c r="F21" s="486">
        <f>入力ｼｰﾄ!E26</f>
        <v>45565</v>
      </c>
      <c r="G21" s="486"/>
      <c r="H21" s="486"/>
      <c r="I21" s="76" t="s">
        <v>201</v>
      </c>
      <c r="J21" s="76"/>
      <c r="K21" s="79"/>
    </row>
    <row r="22" spans="1:12" ht="30" customHeight="1" x14ac:dyDescent="0.15">
      <c r="A22" s="74"/>
      <c r="B22" s="74"/>
      <c r="C22" s="74"/>
      <c r="D22" s="74"/>
      <c r="E22" s="74"/>
      <c r="F22" s="74"/>
      <c r="G22" s="74"/>
      <c r="H22" s="74"/>
      <c r="I22" s="74"/>
      <c r="J22" s="74"/>
      <c r="K22" s="97"/>
      <c r="L22" s="97"/>
    </row>
    <row r="23" spans="1:12" ht="30" customHeight="1" x14ac:dyDescent="0.15">
      <c r="A23" s="75"/>
      <c r="B23" s="80" t="s">
        <v>395</v>
      </c>
      <c r="C23" s="83"/>
      <c r="D23" s="83"/>
      <c r="E23" s="83"/>
      <c r="F23" s="83"/>
      <c r="G23" s="83"/>
      <c r="H23" s="83"/>
      <c r="I23" s="83"/>
      <c r="J23" s="83"/>
      <c r="K23" s="98"/>
      <c r="L23" s="75"/>
    </row>
    <row r="24" spans="1:12" ht="16.5" customHeight="1" x14ac:dyDescent="0.15">
      <c r="B24" s="484" t="s">
        <v>163</v>
      </c>
      <c r="C24" s="84" t="s">
        <v>409</v>
      </c>
      <c r="D24" s="84" t="s">
        <v>410</v>
      </c>
      <c r="E24" s="484" t="s">
        <v>232</v>
      </c>
      <c r="F24" s="84" t="s">
        <v>396</v>
      </c>
      <c r="G24" s="84" t="s">
        <v>403</v>
      </c>
      <c r="H24" s="84" t="s">
        <v>398</v>
      </c>
      <c r="I24" s="84" t="s">
        <v>222</v>
      </c>
      <c r="J24" s="84" t="s">
        <v>240</v>
      </c>
      <c r="K24" s="84" t="s">
        <v>38</v>
      </c>
    </row>
    <row r="25" spans="1:12" ht="51" customHeight="1" x14ac:dyDescent="0.15">
      <c r="B25" s="484"/>
      <c r="C25" s="85"/>
      <c r="D25" s="85"/>
      <c r="E25" s="484"/>
      <c r="F25" s="89"/>
      <c r="G25" s="89"/>
      <c r="H25" s="89"/>
      <c r="I25" s="89"/>
      <c r="J25" s="89"/>
      <c r="K25" s="99"/>
    </row>
    <row r="26" spans="1:12" ht="63" customHeight="1" x14ac:dyDescent="0.15">
      <c r="B26" s="219" t="s">
        <v>49</v>
      </c>
      <c r="C26" s="826" t="s">
        <v>612</v>
      </c>
      <c r="D26" s="827"/>
      <c r="E26" s="827"/>
      <c r="F26" s="827"/>
      <c r="G26" s="827"/>
      <c r="H26" s="827"/>
      <c r="I26" s="827"/>
      <c r="J26" s="827"/>
      <c r="K26" s="828"/>
    </row>
    <row r="27" spans="1:12" ht="30" customHeight="1" x14ac:dyDescent="0.15"/>
    <row r="28" spans="1:12" ht="30" customHeight="1" x14ac:dyDescent="0.15"/>
    <row r="29" spans="1:12" ht="30" customHeight="1" x14ac:dyDescent="0.15"/>
    <row r="30" spans="1:12" ht="30" customHeight="1" x14ac:dyDescent="0.15"/>
  </sheetData>
  <mergeCells count="12">
    <mergeCell ref="B24:B25"/>
    <mergeCell ref="E24:E25"/>
    <mergeCell ref="F18:H18"/>
    <mergeCell ref="F19:H19"/>
    <mergeCell ref="F20:H20"/>
    <mergeCell ref="F21:H21"/>
    <mergeCell ref="C26:K26"/>
    <mergeCell ref="I1:L1"/>
    <mergeCell ref="F13:K13"/>
    <mergeCell ref="F14:H14"/>
    <mergeCell ref="F16:H16"/>
    <mergeCell ref="F17:H17"/>
  </mergeCells>
  <phoneticPr fontId="3" type="Hiragana"/>
  <conditionalFormatting sqref="F19:H21">
    <cfRule type="cellIs" dxfId="12" priority="1" operator="between">
      <formula>43586</formula>
      <formula>43830</formula>
    </cfRule>
  </conditionalFormatting>
  <conditionalFormatting sqref="I1:J2">
    <cfRule type="cellIs" dxfId="11" priority="2" operator="between">
      <formula>43586</formula>
      <formula>43830</formula>
    </cfRule>
  </conditionalFormatting>
  <dataValidations count="2">
    <dataValidation imeMode="off" allowBlank="1" showInputMessage="1" showErrorMessage="1" sqref="I1:J2 F16:H18" xr:uid="{00000000-0002-0000-0C00-000000000000}"/>
    <dataValidation imeMode="on" allowBlank="1" showInputMessage="1" showErrorMessage="1" sqref="C26:K26" xr:uid="{00000000-0002-0000-0C00-000001000000}"/>
  </dataValidations>
  <printOptions horizontalCentered="1" verticalCentered="1"/>
  <pageMargins left="0.98425196850393704" right="0.78740157480314943" top="0.98425196850393681" bottom="0.98425196850393681" header="0.51181102362204722" footer="0.51181102362204722"/>
  <pageSetup paperSize="9" orientation="portrait" blackAndWhite="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34998626667073579"/>
  </sheetPr>
  <dimension ref="A1:L46"/>
  <sheetViews>
    <sheetView view="pageBreakPreview" topLeftCell="A4" zoomScaleSheetLayoutView="100" workbookViewId="0">
      <selection activeCell="B13" sqref="B13"/>
    </sheetView>
  </sheetViews>
  <sheetFormatPr defaultRowHeight="13.5" x14ac:dyDescent="0.15"/>
  <cols>
    <col min="1" max="1" width="3.875" style="1" customWidth="1"/>
    <col min="2" max="2" width="4.125" style="1" customWidth="1"/>
    <col min="3" max="3" width="8.625" style="1" customWidth="1"/>
    <col min="4" max="4" width="14.375" style="1" customWidth="1"/>
    <col min="5" max="9" width="8.625" style="1" customWidth="1"/>
    <col min="10" max="10" width="11.5" style="1" customWidth="1"/>
    <col min="11" max="11" width="3.625" style="1" customWidth="1"/>
    <col min="12" max="12" width="1.75" style="1" customWidth="1"/>
    <col min="13" max="13" width="9" style="1" customWidth="1"/>
    <col min="14" max="16384" width="9" style="1"/>
  </cols>
  <sheetData>
    <row r="1" spans="1:12" x14ac:dyDescent="0.15">
      <c r="A1" s="2"/>
      <c r="B1" s="2"/>
    </row>
    <row r="2" spans="1:12" x14ac:dyDescent="0.15">
      <c r="C2" s="162"/>
      <c r="D2" s="162"/>
      <c r="E2" s="162"/>
      <c r="F2" s="162"/>
      <c r="G2" s="162"/>
      <c r="H2" s="162"/>
      <c r="I2" s="162"/>
    </row>
    <row r="3" spans="1:12" ht="15.75" customHeight="1" x14ac:dyDescent="0.15">
      <c r="C3" s="162"/>
      <c r="D3" s="162"/>
      <c r="E3" s="162"/>
      <c r="F3" s="162"/>
      <c r="G3" s="162"/>
      <c r="H3" s="162"/>
      <c r="I3" s="162"/>
    </row>
    <row r="4" spans="1:12" x14ac:dyDescent="0.15">
      <c r="C4" s="162"/>
      <c r="D4" s="162"/>
      <c r="E4" s="162"/>
      <c r="F4" s="162"/>
      <c r="G4" s="162"/>
      <c r="H4" s="162"/>
      <c r="I4" s="162"/>
    </row>
    <row r="7" spans="1:12" ht="26.25" customHeight="1" x14ac:dyDescent="0.2">
      <c r="D7" s="831" t="s">
        <v>223</v>
      </c>
      <c r="E7" s="831"/>
      <c r="F7" s="831"/>
      <c r="G7" s="831"/>
      <c r="H7" s="831"/>
      <c r="I7" s="831"/>
    </row>
    <row r="11" spans="1:12" ht="17.25" x14ac:dyDescent="0.2">
      <c r="H11" s="832" t="s">
        <v>326</v>
      </c>
      <c r="I11" s="832"/>
      <c r="J11" s="832"/>
      <c r="L11" s="14"/>
    </row>
    <row r="12" spans="1:12" ht="25.5" customHeight="1" x14ac:dyDescent="0.15">
      <c r="B12" s="253" t="s">
        <v>407</v>
      </c>
    </row>
    <row r="13" spans="1:12" ht="25.5" customHeight="1" x14ac:dyDescent="0.25">
      <c r="A13" s="71"/>
      <c r="B13" s="55" t="str">
        <f>"管理者　"&amp;入力ｼｰﾄ!J21&amp;"  様"</f>
        <v>管理者　夏野　修  様</v>
      </c>
      <c r="C13" s="249"/>
      <c r="D13" s="249"/>
    </row>
    <row r="14" spans="1:12" ht="23.25" customHeight="1" x14ac:dyDescent="0.25">
      <c r="C14" s="833"/>
      <c r="D14" s="833"/>
      <c r="E14" s="833"/>
      <c r="F14" s="249"/>
    </row>
    <row r="16" spans="1:12" ht="20.100000000000001" customHeight="1" x14ac:dyDescent="0.15">
      <c r="E16" s="834" t="s">
        <v>80</v>
      </c>
      <c r="F16" s="834"/>
      <c r="G16" s="722" t="str">
        <f>入力ｼｰﾄ!J25</f>
        <v>砺波市□□□</v>
      </c>
      <c r="H16" s="722"/>
      <c r="I16" s="722"/>
      <c r="J16" s="722"/>
      <c r="K16" s="707"/>
    </row>
    <row r="17" spans="1:12" ht="20.100000000000001" customHeight="1" x14ac:dyDescent="0.15">
      <c r="E17" s="834" t="s">
        <v>28</v>
      </c>
      <c r="F17" s="834"/>
      <c r="G17" s="722" t="str">
        <f>入力ｼｰﾄ!J26</f>
        <v>株式会社□□コンサル</v>
      </c>
      <c r="H17" s="722"/>
      <c r="I17" s="722"/>
      <c r="J17" s="722"/>
      <c r="K17" s="707"/>
    </row>
    <row r="18" spans="1:12" ht="20.100000000000001" customHeight="1" x14ac:dyDescent="0.15">
      <c r="G18" s="722" t="str">
        <f>入力ｼｰﾄ!J27</f>
        <v>代表取締役社長　□□□□</v>
      </c>
      <c r="H18" s="722"/>
      <c r="I18" s="722"/>
      <c r="J18" s="722"/>
      <c r="K18" s="707"/>
    </row>
    <row r="24" spans="1:12" s="71" customFormat="1" ht="18.75" x14ac:dyDescent="0.2">
      <c r="C24" s="836" t="str">
        <f>IF(入力ｼｰﾄ!E32="","平成   年   月   日",入力ｼｰﾄ!E32)</f>
        <v>令和　　年　　月　　日</v>
      </c>
      <c r="D24" s="836"/>
      <c r="E24" s="14" t="s">
        <v>131</v>
      </c>
      <c r="G24" s="14"/>
      <c r="H24" s="14"/>
      <c r="I24" s="14"/>
      <c r="J24" s="14"/>
    </row>
    <row r="25" spans="1:12" s="71" customFormat="1" ht="18.75" x14ac:dyDescent="0.2">
      <c r="C25" s="837" t="s">
        <v>224</v>
      </c>
      <c r="D25" s="837"/>
      <c r="E25" s="837"/>
      <c r="F25" s="837"/>
      <c r="G25" s="837"/>
      <c r="H25" s="837"/>
      <c r="I25" s="837"/>
      <c r="J25" s="837"/>
    </row>
    <row r="29" spans="1:12" ht="13.5" customHeight="1" x14ac:dyDescent="0.15">
      <c r="A29" s="838" t="s">
        <v>22</v>
      </c>
      <c r="B29" s="839"/>
      <c r="C29" s="839"/>
      <c r="D29" s="839"/>
      <c r="E29" s="839"/>
      <c r="F29" s="839"/>
      <c r="G29" s="839"/>
      <c r="H29" s="839"/>
      <c r="I29" s="839"/>
      <c r="J29" s="839"/>
      <c r="K29" s="839"/>
      <c r="L29" s="839"/>
    </row>
    <row r="30" spans="1:12" ht="13.5" customHeight="1" x14ac:dyDescent="0.15">
      <c r="A30" s="839"/>
      <c r="B30" s="839"/>
      <c r="C30" s="839"/>
      <c r="D30" s="839"/>
      <c r="E30" s="839"/>
      <c r="F30" s="839"/>
      <c r="G30" s="839"/>
      <c r="H30" s="839"/>
      <c r="I30" s="839"/>
      <c r="J30" s="839"/>
      <c r="K30" s="839"/>
      <c r="L30" s="839"/>
    </row>
    <row r="33" spans="3:12" s="248" customFormat="1" ht="37.5" customHeight="1" x14ac:dyDescent="0.15">
      <c r="C33" s="840" t="s">
        <v>148</v>
      </c>
      <c r="D33" s="840"/>
      <c r="E33" s="841" t="str">
        <f>入力ｼｰﾄ!E21</f>
        <v>市道○○線○○業務委託</v>
      </c>
      <c r="F33" s="841"/>
      <c r="G33" s="841"/>
      <c r="H33" s="841"/>
      <c r="I33" s="841"/>
      <c r="J33" s="841"/>
      <c r="K33" s="841"/>
      <c r="L33" s="841"/>
    </row>
    <row r="34" spans="3:12" s="71" customFormat="1" ht="18.75" x14ac:dyDescent="0.2">
      <c r="C34" s="55"/>
      <c r="D34" s="55"/>
      <c r="E34" s="250"/>
      <c r="F34" s="250"/>
      <c r="G34" s="250"/>
      <c r="H34" s="250"/>
      <c r="I34" s="250"/>
      <c r="J34" s="250"/>
      <c r="K34" s="250"/>
      <c r="L34" s="250"/>
    </row>
    <row r="35" spans="3:12" s="71" customFormat="1" ht="18.75" x14ac:dyDescent="0.2">
      <c r="C35" s="842" t="s">
        <v>308</v>
      </c>
      <c r="D35" s="842"/>
      <c r="E35" s="843" t="str">
        <f>入力ｼｰﾄ!E22&amp;"　地内"</f>
        <v>砺波市　庄川町○外　地内</v>
      </c>
      <c r="F35" s="843"/>
      <c r="G35" s="843"/>
      <c r="H35" s="843"/>
      <c r="I35" s="843"/>
      <c r="J35" s="40"/>
      <c r="K35" s="251"/>
      <c r="L35" s="251"/>
    </row>
    <row r="36" spans="3:12" x14ac:dyDescent="0.15">
      <c r="C36" s="3"/>
      <c r="D36" s="3"/>
      <c r="E36" s="3"/>
      <c r="F36" s="3"/>
      <c r="G36" s="3"/>
      <c r="H36" s="3"/>
      <c r="I36" s="3"/>
      <c r="J36" s="3"/>
      <c r="K36" s="3"/>
      <c r="L36" s="3"/>
    </row>
    <row r="46" spans="3:12" x14ac:dyDescent="0.15">
      <c r="C46" s="835"/>
      <c r="D46" s="835"/>
      <c r="E46" s="835"/>
      <c r="F46" s="835"/>
      <c r="G46" s="835"/>
      <c r="H46" s="835"/>
      <c r="I46" s="835"/>
      <c r="J46" s="835"/>
    </row>
  </sheetData>
  <mergeCells count="17">
    <mergeCell ref="K16:K18"/>
    <mergeCell ref="A29:L30"/>
    <mergeCell ref="C33:D33"/>
    <mergeCell ref="E33:L33"/>
    <mergeCell ref="C35:D35"/>
    <mergeCell ref="E35:I35"/>
    <mergeCell ref="C46:J46"/>
    <mergeCell ref="E17:F17"/>
    <mergeCell ref="G17:J17"/>
    <mergeCell ref="G18:J18"/>
    <mergeCell ref="C24:D24"/>
    <mergeCell ref="C25:J25"/>
    <mergeCell ref="D7:I7"/>
    <mergeCell ref="H11:J11"/>
    <mergeCell ref="C14:E14"/>
    <mergeCell ref="E16:F16"/>
    <mergeCell ref="G16:J16"/>
  </mergeCells>
  <phoneticPr fontId="3"/>
  <conditionalFormatting sqref="C24:D24">
    <cfRule type="cellIs" dxfId="10" priority="1" operator="between">
      <formula>43586</formula>
      <formula>43830</formula>
    </cfRule>
  </conditionalFormatting>
  <conditionalFormatting sqref="H11:J11">
    <cfRule type="cellIs" dxfId="9" priority="2" operator="between">
      <formula>43586</formula>
      <formula>43830</formula>
    </cfRule>
  </conditionalFormatting>
  <dataValidations count="1">
    <dataValidation imeMode="off" allowBlank="1" showInputMessage="1" showErrorMessage="1" sqref="C24:D24 H11:J11" xr:uid="{00000000-0002-0000-0D00-000000000000}"/>
  </dataValidations>
  <printOptions horizontalCentered="1"/>
  <pageMargins left="0.59055118110236215" right="0.59055118110236215" top="0.98425196850393681" bottom="1.1811023622047245" header="0.51181102362204722" footer="0.51181102362204722"/>
  <pageSetup paperSize="9" scale="97"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K26"/>
  <sheetViews>
    <sheetView view="pageBreakPreview" topLeftCell="A2" zoomScaleSheetLayoutView="100" workbookViewId="0">
      <selection activeCell="N16" sqref="N16"/>
    </sheetView>
  </sheetViews>
  <sheetFormatPr defaultRowHeight="13.5" x14ac:dyDescent="0.15"/>
  <cols>
    <col min="1" max="1" width="2.875" customWidth="1"/>
    <col min="2" max="2" width="3.625" customWidth="1"/>
    <col min="3" max="4" width="10.625" customWidth="1"/>
    <col min="5" max="5" width="0.75" customWidth="1"/>
    <col min="6" max="8" width="10.625" customWidth="1"/>
    <col min="9" max="9" width="9.125" customWidth="1"/>
    <col min="11" max="11" width="2.875" customWidth="1"/>
  </cols>
  <sheetData>
    <row r="1" spans="2:11" s="73" customFormat="1" ht="30" customHeight="1" x14ac:dyDescent="0.15">
      <c r="B1" s="76"/>
      <c r="C1" s="76"/>
      <c r="D1" s="76"/>
      <c r="E1" s="76"/>
      <c r="F1" s="76"/>
      <c r="G1" s="76"/>
      <c r="H1" s="76"/>
      <c r="I1" s="479">
        <f>入力ｼｰﾄ!E28</f>
        <v>45388</v>
      </c>
      <c r="J1" s="479"/>
      <c r="K1" s="479"/>
    </row>
    <row r="2" spans="2:11" s="73" customFormat="1" ht="30" customHeight="1" x14ac:dyDescent="0.15">
      <c r="B2" s="76" t="s">
        <v>393</v>
      </c>
      <c r="C2" s="76"/>
      <c r="D2" s="76"/>
      <c r="E2" s="76"/>
      <c r="F2" s="76"/>
      <c r="G2" s="76"/>
      <c r="H2" s="76"/>
      <c r="I2" s="82"/>
      <c r="J2" s="88"/>
    </row>
    <row r="3" spans="2:11" s="73" customFormat="1" ht="30" customHeight="1" x14ac:dyDescent="0.15">
      <c r="B3" s="77" t="str">
        <f>"管理者　"&amp;入力ｼｰﾄ!J21&amp;"　様"</f>
        <v>管理者　夏野　修　様</v>
      </c>
      <c r="C3" s="82"/>
      <c r="D3" s="76"/>
      <c r="E3" s="76"/>
      <c r="F3" s="76"/>
      <c r="G3" s="76"/>
      <c r="H3" s="76"/>
      <c r="I3" s="76"/>
      <c r="J3" s="76"/>
    </row>
    <row r="4" spans="2:11" s="73" customFormat="1" ht="30" customHeight="1" x14ac:dyDescent="0.15">
      <c r="B4" s="76"/>
      <c r="C4" s="76"/>
      <c r="D4" s="76"/>
      <c r="E4" s="76"/>
      <c r="F4" s="76"/>
      <c r="G4" s="91"/>
      <c r="I4" s="76"/>
      <c r="J4" s="76"/>
    </row>
    <row r="5" spans="2:11" s="73" customFormat="1" ht="30" customHeight="1" x14ac:dyDescent="0.15">
      <c r="B5" s="76"/>
      <c r="C5" s="76"/>
      <c r="D5" s="76"/>
      <c r="E5" s="76"/>
      <c r="F5" s="88"/>
      <c r="G5" s="91" t="s">
        <v>207</v>
      </c>
      <c r="H5" s="92" t="str">
        <f>入力ｼｰﾄ!J25</f>
        <v>砺波市□□□</v>
      </c>
      <c r="I5" s="76"/>
      <c r="J5" s="76"/>
    </row>
    <row r="6" spans="2:11" s="73" customFormat="1" ht="30" customHeight="1" x14ac:dyDescent="0.15">
      <c r="B6" s="76"/>
      <c r="C6" s="76"/>
      <c r="D6" s="76"/>
      <c r="E6" s="76"/>
      <c r="F6" s="76"/>
      <c r="G6" s="91" t="s">
        <v>342</v>
      </c>
      <c r="H6" s="92" t="str">
        <f>入力ｼｰﾄ!J26</f>
        <v>株式会社□□コンサル</v>
      </c>
      <c r="I6" s="76"/>
      <c r="J6" s="88"/>
      <c r="K6" s="94"/>
    </row>
    <row r="7" spans="2:11" s="73" customFormat="1" ht="30" customHeight="1" x14ac:dyDescent="0.15">
      <c r="B7" s="78"/>
      <c r="C7" s="78"/>
      <c r="D7" s="78"/>
      <c r="E7" s="78"/>
      <c r="F7" s="78"/>
      <c r="G7" s="78"/>
      <c r="H7" s="92" t="str">
        <f>入力ｼｰﾄ!J27</f>
        <v>代表取締役社長　□□□□</v>
      </c>
      <c r="I7" s="78"/>
      <c r="J7" s="88"/>
    </row>
    <row r="8" spans="2:11" s="73" customFormat="1" ht="30" customHeight="1" x14ac:dyDescent="0.15">
      <c r="B8" s="78"/>
      <c r="C8" s="78"/>
      <c r="D8" s="78"/>
      <c r="E8" s="78"/>
      <c r="F8" s="78"/>
      <c r="G8" s="78"/>
      <c r="H8" s="76"/>
      <c r="I8" s="78"/>
      <c r="J8" s="88"/>
    </row>
    <row r="9" spans="2:11" s="73" customFormat="1" ht="30" customHeight="1" x14ac:dyDescent="0.15">
      <c r="B9" s="480" t="s">
        <v>94</v>
      </c>
      <c r="C9" s="480"/>
      <c r="D9" s="480"/>
      <c r="E9" s="480"/>
      <c r="F9" s="480"/>
      <c r="G9" s="480"/>
      <c r="H9" s="480"/>
      <c r="I9" s="480"/>
      <c r="J9" s="480"/>
    </row>
    <row r="10" spans="2:11" s="73" customFormat="1" ht="30" customHeight="1" x14ac:dyDescent="0.15">
      <c r="B10" s="78"/>
      <c r="C10" s="78"/>
      <c r="D10" s="78"/>
      <c r="E10" s="78"/>
      <c r="F10" s="78"/>
      <c r="G10" s="78"/>
      <c r="H10" s="78"/>
      <c r="I10" s="78"/>
      <c r="J10" s="79"/>
    </row>
    <row r="11" spans="2:11" s="73" customFormat="1" ht="30" customHeight="1" x14ac:dyDescent="0.15">
      <c r="B11" s="79"/>
      <c r="C11" s="76" t="s">
        <v>328</v>
      </c>
      <c r="D11" s="78"/>
      <c r="E11" s="78"/>
      <c r="F11" s="78"/>
      <c r="G11" s="78"/>
      <c r="H11" s="78"/>
      <c r="I11" s="78"/>
      <c r="J11" s="79"/>
    </row>
    <row r="12" spans="2:11" s="73" customFormat="1" ht="30" customHeight="1" x14ac:dyDescent="0.15">
      <c r="B12" s="78"/>
      <c r="C12" s="78"/>
      <c r="D12" s="78"/>
      <c r="E12" s="78"/>
      <c r="F12" s="78"/>
      <c r="G12" s="78"/>
      <c r="H12" s="78"/>
      <c r="I12" s="78"/>
      <c r="J12" s="79"/>
    </row>
    <row r="13" spans="2:11" s="73" customFormat="1" ht="33.75" customHeight="1" x14ac:dyDescent="0.15">
      <c r="B13" s="76" t="s">
        <v>289</v>
      </c>
      <c r="C13" s="82"/>
      <c r="D13" s="76"/>
      <c r="E13" s="481" t="str">
        <f>入力ｼｰﾄ!E21</f>
        <v>市道○○線○○業務委託</v>
      </c>
      <c r="F13" s="481"/>
      <c r="G13" s="481"/>
      <c r="H13" s="481"/>
      <c r="I13" s="481"/>
      <c r="J13" s="481"/>
    </row>
    <row r="14" spans="2:11" s="73" customFormat="1" ht="33.75" customHeight="1" x14ac:dyDescent="0.15">
      <c r="B14" s="76" t="s">
        <v>302</v>
      </c>
      <c r="C14" s="82"/>
      <c r="D14" s="76"/>
      <c r="E14" s="482">
        <f>+入力ｼｰﾄ!E29</f>
        <v>1000000</v>
      </c>
      <c r="F14" s="482"/>
      <c r="G14" s="482"/>
      <c r="H14" s="482"/>
      <c r="I14" s="482"/>
      <c r="J14" s="79"/>
    </row>
    <row r="15" spans="2:11" s="73" customFormat="1" ht="33.75" customHeight="1" x14ac:dyDescent="0.15">
      <c r="B15" s="76" t="s">
        <v>121</v>
      </c>
      <c r="C15" s="82"/>
      <c r="D15" s="76"/>
      <c r="E15" s="483">
        <f>入力ｼｰﾄ!E23</f>
        <v>45387</v>
      </c>
      <c r="F15" s="483"/>
      <c r="G15" s="483"/>
      <c r="H15" s="93"/>
      <c r="I15" s="93"/>
      <c r="J15" s="79"/>
    </row>
    <row r="16" spans="2:11" s="73" customFormat="1" ht="33.75" customHeight="1" x14ac:dyDescent="0.15">
      <c r="B16" s="76" t="s">
        <v>339</v>
      </c>
      <c r="C16" s="82"/>
      <c r="D16" s="76"/>
      <c r="E16" s="483">
        <f>入力ｼｰﾄ!E25</f>
        <v>45388</v>
      </c>
      <c r="F16" s="483"/>
      <c r="G16" s="483"/>
      <c r="H16" s="485" t="s">
        <v>345</v>
      </c>
      <c r="I16" s="485"/>
      <c r="J16" s="79"/>
    </row>
    <row r="17" spans="1:11" s="73" customFormat="1" ht="33.75" customHeight="1" x14ac:dyDescent="0.15">
      <c r="B17" s="76"/>
      <c r="C17" s="76"/>
      <c r="D17" s="76"/>
      <c r="E17" s="486">
        <f>入力ｼｰﾄ!E26</f>
        <v>45565</v>
      </c>
      <c r="F17" s="486"/>
      <c r="G17" s="486"/>
      <c r="H17" s="485" t="s">
        <v>346</v>
      </c>
      <c r="I17" s="485"/>
      <c r="J17" s="79"/>
    </row>
    <row r="18" spans="1:11" ht="30" customHeight="1" x14ac:dyDescent="0.15">
      <c r="A18" s="74"/>
      <c r="B18" s="74"/>
      <c r="C18" s="74"/>
      <c r="D18" s="74"/>
      <c r="E18" s="74"/>
      <c r="F18" s="74"/>
      <c r="G18" s="74"/>
      <c r="H18" s="74"/>
      <c r="I18" s="74"/>
      <c r="J18" s="97"/>
      <c r="K18" s="97"/>
    </row>
    <row r="19" spans="1:11" ht="45" customHeight="1" x14ac:dyDescent="0.15">
      <c r="A19" s="75"/>
      <c r="B19" s="80" t="s">
        <v>395</v>
      </c>
      <c r="C19" s="83"/>
      <c r="D19" s="83"/>
      <c r="E19" s="83"/>
      <c r="F19" s="83"/>
      <c r="G19" s="83"/>
      <c r="H19" s="83"/>
      <c r="I19" s="83"/>
      <c r="J19" s="98"/>
      <c r="K19" s="75"/>
    </row>
    <row r="20" spans="1:11" ht="16.5" customHeight="1" x14ac:dyDescent="0.15">
      <c r="B20" s="484" t="s">
        <v>160</v>
      </c>
      <c r="C20" s="84" t="s">
        <v>396</v>
      </c>
      <c r="D20" s="84" t="s">
        <v>397</v>
      </c>
      <c r="E20" s="484"/>
      <c r="F20" s="84" t="s">
        <v>398</v>
      </c>
      <c r="G20" s="84" t="s">
        <v>222</v>
      </c>
      <c r="H20" s="487" t="s">
        <v>240</v>
      </c>
      <c r="I20" s="487"/>
      <c r="J20" s="84" t="s">
        <v>38</v>
      </c>
    </row>
    <row r="21" spans="1:11" ht="51" customHeight="1" x14ac:dyDescent="0.15">
      <c r="B21" s="484"/>
      <c r="C21" s="85"/>
      <c r="D21" s="85"/>
      <c r="E21" s="484"/>
      <c r="F21" s="89"/>
      <c r="G21" s="89"/>
      <c r="H21" s="95"/>
      <c r="I21" s="96"/>
      <c r="J21" s="99"/>
    </row>
    <row r="22" spans="1:11" ht="63" customHeight="1" x14ac:dyDescent="0.15">
      <c r="B22" s="81" t="s">
        <v>49</v>
      </c>
      <c r="C22" s="86"/>
      <c r="D22" s="87"/>
      <c r="E22" s="87"/>
      <c r="F22" s="90"/>
      <c r="G22" s="90"/>
      <c r="H22" s="90"/>
      <c r="I22" s="90"/>
      <c r="J22" s="100" t="s">
        <v>382</v>
      </c>
    </row>
    <row r="23" spans="1:11" ht="30" customHeight="1" x14ac:dyDescent="0.15"/>
    <row r="24" spans="1:11" ht="30" customHeight="1" x14ac:dyDescent="0.15"/>
    <row r="25" spans="1:11" ht="30" customHeight="1" x14ac:dyDescent="0.15"/>
    <row r="26" spans="1:11" ht="30" customHeight="1" x14ac:dyDescent="0.15"/>
  </sheetData>
  <mergeCells count="12">
    <mergeCell ref="B20:B21"/>
    <mergeCell ref="E20:E21"/>
    <mergeCell ref="E16:G16"/>
    <mergeCell ref="H16:I16"/>
    <mergeCell ref="E17:G17"/>
    <mergeCell ref="H17:I17"/>
    <mergeCell ref="H20:I20"/>
    <mergeCell ref="I1:K1"/>
    <mergeCell ref="B9:J9"/>
    <mergeCell ref="E13:J13"/>
    <mergeCell ref="E14:I14"/>
    <mergeCell ref="E15:G15"/>
  </mergeCells>
  <phoneticPr fontId="3" type="Hiragana"/>
  <conditionalFormatting sqref="E15:E17">
    <cfRule type="cellIs" dxfId="40" priority="1" operator="between">
      <formula>43586</formula>
      <formula>43830</formula>
    </cfRule>
  </conditionalFormatting>
  <conditionalFormatting sqref="I1">
    <cfRule type="cellIs" dxfId="39" priority="2" operator="between">
      <formula>43586</formula>
      <formula>43830</formula>
    </cfRule>
  </conditionalFormatting>
  <dataValidations count="1">
    <dataValidation imeMode="off" allowBlank="1" showInputMessage="1" showErrorMessage="1" sqref="I1" xr:uid="{00000000-0002-0000-0100-000000000000}"/>
  </dataValidations>
  <printOptions horizontalCentered="1" verticalCentered="1"/>
  <pageMargins left="0.98425196850393704" right="0.78740157480314943" top="0.98425196850393681" bottom="0.98425196850393681" header="0.51181102362204722" footer="0.51181102362204722"/>
  <pageSetup paperSize="9" orientation="portrait" blackAndWhite="1"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2060"/>
  </sheetPr>
  <dimension ref="A1:M32"/>
  <sheetViews>
    <sheetView tabSelected="1" view="pageBreakPreview" topLeftCell="A7" zoomScaleNormal="40" zoomScaleSheetLayoutView="100" workbookViewId="0"/>
  </sheetViews>
  <sheetFormatPr defaultColWidth="14.625" defaultRowHeight="39.950000000000003" customHeight="1" x14ac:dyDescent="0.15"/>
  <cols>
    <col min="1" max="1" width="4.625" style="159" customWidth="1"/>
    <col min="2" max="2" width="15.625" style="159" customWidth="1"/>
    <col min="3" max="6" width="7.625" style="159" customWidth="1"/>
    <col min="7" max="7" width="10.625" style="159" customWidth="1"/>
    <col min="8" max="8" width="6.125" style="159" customWidth="1"/>
    <col min="9" max="9" width="15.625" style="159" customWidth="1"/>
    <col min="10" max="10" width="6.125" style="252" customWidth="1"/>
    <col min="11" max="11" width="1.875" style="159" customWidth="1"/>
    <col min="12" max="16384" width="14.625" style="159"/>
  </cols>
  <sheetData>
    <row r="1" spans="1:13" ht="30" customHeight="1" x14ac:dyDescent="0.15">
      <c r="A1" s="222"/>
      <c r="B1" s="222"/>
    </row>
    <row r="2" spans="1:13" ht="30" customHeight="1" x14ac:dyDescent="0.15">
      <c r="B2" s="846"/>
      <c r="C2" s="846"/>
      <c r="D2" s="846"/>
      <c r="E2" s="256"/>
      <c r="F2" s="285"/>
      <c r="G2" s="285"/>
      <c r="H2" s="847" t="s">
        <v>374</v>
      </c>
      <c r="I2" s="847"/>
      <c r="J2" s="847"/>
      <c r="L2" s="310"/>
    </row>
    <row r="3" spans="1:13" ht="30" customHeight="1" x14ac:dyDescent="0.15">
      <c r="A3" s="159" t="s">
        <v>407</v>
      </c>
      <c r="B3" s="256"/>
      <c r="C3" s="256"/>
      <c r="D3" s="256"/>
      <c r="E3" s="256"/>
      <c r="F3" s="285"/>
      <c r="G3" s="285"/>
      <c r="H3" s="285"/>
      <c r="I3" s="285"/>
      <c r="J3" s="285"/>
      <c r="L3" s="310"/>
    </row>
    <row r="4" spans="1:13" ht="30" customHeight="1" x14ac:dyDescent="0.15">
      <c r="A4" s="223" t="str">
        <f>"管理者　"&amp;入力ｼｰﾄ!J21&amp;"　様"</f>
        <v>管理者　夏野　修　様</v>
      </c>
      <c r="F4" s="848"/>
      <c r="G4" s="848"/>
      <c r="H4" s="275"/>
      <c r="I4" s="275"/>
      <c r="J4" s="298"/>
      <c r="K4" s="307"/>
      <c r="L4" s="307"/>
      <c r="M4" s="307"/>
    </row>
    <row r="5" spans="1:13" ht="30" customHeight="1" x14ac:dyDescent="0.15">
      <c r="A5" s="117"/>
      <c r="D5" s="275"/>
      <c r="G5" s="275"/>
      <c r="H5" s="275"/>
      <c r="I5" s="275"/>
      <c r="J5" s="298"/>
      <c r="K5" s="307"/>
      <c r="L5" s="307"/>
      <c r="M5" s="307"/>
    </row>
    <row r="6" spans="1:13" ht="30" customHeight="1" x14ac:dyDescent="0.15">
      <c r="C6" s="262"/>
      <c r="D6" s="276"/>
      <c r="E6" s="283" t="s">
        <v>72</v>
      </c>
      <c r="F6" s="262" t="s">
        <v>30</v>
      </c>
      <c r="G6" s="722" t="str">
        <f>入力ｼｰﾄ!J25</f>
        <v>砺波市□□□</v>
      </c>
      <c r="H6" s="722"/>
      <c r="I6" s="849"/>
      <c r="J6" s="299"/>
    </row>
    <row r="7" spans="1:13" ht="30" customHeight="1" x14ac:dyDescent="0.15">
      <c r="C7" s="262"/>
      <c r="D7" s="276"/>
      <c r="F7" s="262" t="s">
        <v>13</v>
      </c>
      <c r="G7" s="126" t="str">
        <f>入力ｼｰﾄ!J26</f>
        <v>株式会社□□コンサル</v>
      </c>
      <c r="H7" s="126"/>
      <c r="I7" s="3"/>
      <c r="J7" s="299"/>
    </row>
    <row r="8" spans="1:13" ht="30" customHeight="1" x14ac:dyDescent="0.15">
      <c r="C8" s="263"/>
      <c r="D8" s="276"/>
      <c r="F8" s="263"/>
      <c r="G8" s="722" t="str">
        <f>入力ｼｰﾄ!J27</f>
        <v>代表取締役社長　□□□□</v>
      </c>
      <c r="H8" s="722"/>
      <c r="I8" s="849"/>
      <c r="J8" s="300"/>
      <c r="K8" s="277"/>
    </row>
    <row r="9" spans="1:13" ht="30" customHeight="1" x14ac:dyDescent="0.15">
      <c r="B9" s="257"/>
      <c r="C9" s="118"/>
      <c r="D9" s="277"/>
      <c r="E9" s="122"/>
      <c r="F9" s="118"/>
      <c r="G9" s="411" t="s">
        <v>609</v>
      </c>
      <c r="H9" s="844" t="str">
        <f>+入力ｼｰﾄ!J34</f>
        <v>T1234567891011</v>
      </c>
      <c r="I9" s="845"/>
      <c r="J9" s="845"/>
      <c r="K9" s="277"/>
    </row>
    <row r="10" spans="1:13" ht="30" customHeight="1" x14ac:dyDescent="0.15">
      <c r="A10" s="850" t="s">
        <v>56</v>
      </c>
      <c r="B10" s="850"/>
      <c r="C10" s="850"/>
      <c r="D10" s="850"/>
      <c r="E10" s="850"/>
      <c r="F10" s="850"/>
      <c r="G10" s="850"/>
      <c r="H10" s="850"/>
      <c r="I10" s="850"/>
      <c r="J10" s="850"/>
      <c r="K10" s="117"/>
      <c r="L10" s="117"/>
      <c r="M10" s="117"/>
    </row>
    <row r="11" spans="1:13" ht="24" customHeight="1" x14ac:dyDescent="0.15">
      <c r="A11" s="254"/>
      <c r="B11" s="254"/>
      <c r="C11" s="254"/>
      <c r="D11" s="254"/>
      <c r="E11" s="254"/>
      <c r="F11" s="254"/>
      <c r="G11" s="254"/>
      <c r="H11" s="254"/>
      <c r="I11" s="254"/>
      <c r="J11" s="254"/>
      <c r="K11" s="117"/>
      <c r="L11" s="117"/>
      <c r="M11" s="117"/>
    </row>
    <row r="12" spans="1:13" ht="24" customHeight="1" x14ac:dyDescent="0.2">
      <c r="A12" s="851" t="s">
        <v>100</v>
      </c>
      <c r="B12" s="851"/>
      <c r="C12" s="851"/>
      <c r="D12" s="278"/>
      <c r="E12" s="495" t="s">
        <v>202</v>
      </c>
      <c r="F12" s="495"/>
      <c r="G12" s="278"/>
      <c r="H12" s="159" t="s">
        <v>299</v>
      </c>
      <c r="I12" s="278"/>
      <c r="J12" s="122" t="s">
        <v>239</v>
      </c>
    </row>
    <row r="13" spans="1:13" ht="24" customHeight="1" x14ac:dyDescent="0.15">
      <c r="A13" s="159" t="s">
        <v>343</v>
      </c>
      <c r="E13" s="495"/>
      <c r="F13" s="495"/>
      <c r="G13" s="287"/>
      <c r="H13" s="287" t="s">
        <v>76</v>
      </c>
      <c r="I13" s="287"/>
      <c r="J13" s="302" t="s">
        <v>298</v>
      </c>
    </row>
    <row r="14" spans="1:13" ht="18" customHeight="1" x14ac:dyDescent="0.15">
      <c r="E14" s="852" t="s">
        <v>149</v>
      </c>
      <c r="F14" s="852"/>
      <c r="G14" s="853"/>
      <c r="H14" s="853"/>
      <c r="I14" s="853"/>
      <c r="J14" s="853"/>
    </row>
    <row r="15" spans="1:13" ht="24" customHeight="1" x14ac:dyDescent="0.15">
      <c r="A15" s="159" t="s">
        <v>75</v>
      </c>
      <c r="D15" s="279"/>
      <c r="E15" s="854" t="s">
        <v>310</v>
      </c>
      <c r="F15" s="855"/>
      <c r="G15" s="856"/>
      <c r="H15" s="856"/>
      <c r="I15" s="856"/>
      <c r="J15" s="856"/>
    </row>
    <row r="16" spans="1:13" ht="24" customHeight="1" x14ac:dyDescent="0.15">
      <c r="A16" s="117"/>
      <c r="B16" s="117"/>
      <c r="C16" s="117"/>
      <c r="D16" s="117"/>
      <c r="E16" s="117"/>
      <c r="F16" s="117"/>
      <c r="G16" s="117" t="s">
        <v>300</v>
      </c>
      <c r="H16" s="117"/>
      <c r="I16" s="117"/>
      <c r="J16" s="117"/>
    </row>
    <row r="17" spans="1:13" ht="30" customHeight="1" x14ac:dyDescent="0.15">
      <c r="A17" s="495" t="s">
        <v>22</v>
      </c>
      <c r="B17" s="495"/>
      <c r="C17" s="495"/>
      <c r="D17" s="495"/>
      <c r="E17" s="495"/>
      <c r="F17" s="495"/>
      <c r="G17" s="495"/>
      <c r="H17" s="495"/>
      <c r="I17" s="495"/>
      <c r="J17" s="495"/>
    </row>
    <row r="18" spans="1:13" s="253" customFormat="1" ht="30" customHeight="1" x14ac:dyDescent="0.15">
      <c r="A18" s="857" t="s">
        <v>132</v>
      </c>
      <c r="B18" s="857"/>
      <c r="C18" s="264"/>
      <c r="D18" s="858" t="str">
        <f>入力ｼｰﾄ!E21</f>
        <v>市道○○線○○業務委託</v>
      </c>
      <c r="E18" s="858"/>
      <c r="F18" s="858"/>
      <c r="G18" s="858"/>
      <c r="H18" s="858"/>
      <c r="I18" s="858"/>
      <c r="J18" s="303"/>
    </row>
    <row r="19" spans="1:13" s="253" customFormat="1" ht="30" customHeight="1" x14ac:dyDescent="0.15">
      <c r="A19" s="857" t="s">
        <v>308</v>
      </c>
      <c r="B19" s="857"/>
      <c r="C19" s="265"/>
      <c r="D19" s="859" t="str">
        <f>入力ｼｰﾄ!E22&amp;"　地内"</f>
        <v>砺波市　庄川町○外　地内</v>
      </c>
      <c r="E19" s="859"/>
      <c r="F19" s="859"/>
      <c r="G19" s="859"/>
      <c r="H19" s="281"/>
      <c r="I19" s="281"/>
      <c r="J19" s="304"/>
      <c r="K19" s="308"/>
      <c r="L19" s="308"/>
    </row>
    <row r="20" spans="1:13" s="253" customFormat="1" ht="30" customHeight="1" x14ac:dyDescent="0.15">
      <c r="A20" s="857" t="s">
        <v>230</v>
      </c>
      <c r="B20" s="857"/>
      <c r="C20" s="266"/>
      <c r="D20" s="864">
        <f>IF(入力ｼｰﾄ!E30="",入力ｼｰﾄ!E29,入力ｼｰﾄ!E30)</f>
        <v>1200000</v>
      </c>
      <c r="E20" s="864"/>
      <c r="F20" s="864"/>
      <c r="G20" s="864"/>
      <c r="H20" s="290"/>
      <c r="I20" s="290"/>
      <c r="J20" s="305"/>
      <c r="K20" s="308"/>
      <c r="L20" s="308"/>
    </row>
    <row r="21" spans="1:13" s="253" customFormat="1" ht="30" customHeight="1" x14ac:dyDescent="0.15">
      <c r="A21" s="857" t="s">
        <v>40</v>
      </c>
      <c r="B21" s="857"/>
      <c r="C21" s="267"/>
      <c r="D21" s="865">
        <f>入力ｼｰﾄ!E23</f>
        <v>45387</v>
      </c>
      <c r="E21" s="865"/>
      <c r="F21" s="865"/>
      <c r="G21" s="865"/>
      <c r="H21" s="269"/>
      <c r="I21" s="267"/>
      <c r="J21" s="267"/>
      <c r="K21" s="293"/>
      <c r="L21" s="293"/>
    </row>
    <row r="22" spans="1:13" s="253" customFormat="1" ht="30" customHeight="1" x14ac:dyDescent="0.15">
      <c r="A22" s="253" t="s">
        <v>332</v>
      </c>
      <c r="C22" s="268"/>
      <c r="D22" s="268"/>
      <c r="E22" s="268"/>
      <c r="F22" s="268"/>
      <c r="G22" s="267"/>
      <c r="H22" s="267"/>
      <c r="I22" s="267"/>
      <c r="J22" s="267"/>
      <c r="K22" s="293"/>
      <c r="L22" s="293"/>
    </row>
    <row r="23" spans="1:13" s="253" customFormat="1" ht="24" customHeight="1" x14ac:dyDescent="0.15">
      <c r="B23" s="258" t="s">
        <v>369</v>
      </c>
      <c r="C23" s="269"/>
      <c r="D23" s="863" t="s">
        <v>164</v>
      </c>
      <c r="E23" s="863"/>
      <c r="F23" s="863"/>
      <c r="G23" s="863"/>
      <c r="H23" s="291"/>
      <c r="I23" s="267"/>
      <c r="J23" s="267"/>
      <c r="K23" s="293"/>
      <c r="L23" s="293"/>
    </row>
    <row r="24" spans="1:13" s="253" customFormat="1" ht="24" customHeight="1" x14ac:dyDescent="0.15">
      <c r="B24" s="258" t="s">
        <v>157</v>
      </c>
      <c r="C24" s="269"/>
      <c r="D24" s="863" t="s">
        <v>164</v>
      </c>
      <c r="E24" s="863"/>
      <c r="F24" s="863"/>
      <c r="G24" s="863"/>
      <c r="H24" s="291"/>
      <c r="I24" s="267"/>
      <c r="J24" s="267"/>
      <c r="K24" s="293"/>
      <c r="L24" s="293"/>
    </row>
    <row r="25" spans="1:13" s="253" customFormat="1" ht="24" customHeight="1" x14ac:dyDescent="0.15">
      <c r="B25" s="258" t="s">
        <v>370</v>
      </c>
      <c r="C25" s="269"/>
      <c r="D25" s="863" t="s">
        <v>164</v>
      </c>
      <c r="E25" s="863"/>
      <c r="F25" s="863"/>
      <c r="G25" s="863"/>
      <c r="H25" s="291"/>
      <c r="I25" s="267"/>
      <c r="J25" s="267"/>
      <c r="K25" s="293"/>
      <c r="L25" s="293"/>
    </row>
    <row r="26" spans="1:13" s="253" customFormat="1" ht="30" customHeight="1" x14ac:dyDescent="0.15">
      <c r="A26" s="857" t="s">
        <v>381</v>
      </c>
      <c r="B26" s="857"/>
      <c r="C26" s="270"/>
      <c r="D26" s="860">
        <f>入力ｼｰﾄ!E25</f>
        <v>45388</v>
      </c>
      <c r="E26" s="860"/>
      <c r="F26" s="860"/>
      <c r="G26" s="860"/>
      <c r="H26" s="292" t="s">
        <v>345</v>
      </c>
      <c r="I26" s="294"/>
      <c r="J26" s="294"/>
      <c r="K26" s="309"/>
      <c r="L26" s="308"/>
    </row>
    <row r="27" spans="1:13" s="253" customFormat="1" ht="30" customHeight="1" x14ac:dyDescent="0.15">
      <c r="A27" s="857"/>
      <c r="B27" s="857"/>
      <c r="D27" s="860">
        <f>入力ｼｰﾄ!E31</f>
        <v>45626</v>
      </c>
      <c r="E27" s="860"/>
      <c r="F27" s="860"/>
      <c r="G27" s="860"/>
      <c r="H27" s="292" t="s">
        <v>346</v>
      </c>
      <c r="I27" s="294"/>
      <c r="J27" s="269"/>
      <c r="L27" s="311"/>
      <c r="M27" s="311"/>
    </row>
    <row r="28" spans="1:13" s="253" customFormat="1" ht="30" customHeight="1" x14ac:dyDescent="0.15">
      <c r="A28" s="857" t="s">
        <v>333</v>
      </c>
      <c r="B28" s="857"/>
      <c r="C28" s="271"/>
      <c r="D28" s="860" t="str">
        <f>入力ｼｰﾄ!E32</f>
        <v>令和　　年　　月　　日</v>
      </c>
      <c r="E28" s="860"/>
      <c r="F28" s="860"/>
      <c r="G28" s="860"/>
      <c r="H28" s="293"/>
      <c r="I28" s="293"/>
      <c r="J28" s="293"/>
      <c r="K28" s="293"/>
      <c r="L28" s="293"/>
    </row>
    <row r="29" spans="1:13" ht="35.1" customHeight="1" x14ac:dyDescent="0.15">
      <c r="A29" s="255"/>
      <c r="B29" s="255"/>
      <c r="C29" s="272"/>
      <c r="D29" s="861"/>
      <c r="E29" s="861"/>
      <c r="F29" s="861"/>
      <c r="G29" s="288"/>
      <c r="H29" s="288"/>
      <c r="I29" s="288"/>
      <c r="J29" s="306"/>
      <c r="K29" s="288"/>
      <c r="L29" s="288"/>
    </row>
    <row r="30" spans="1:13" ht="18.75" customHeight="1" x14ac:dyDescent="0.15">
      <c r="A30" s="255"/>
      <c r="B30" s="259" t="s">
        <v>379</v>
      </c>
      <c r="C30" s="273"/>
      <c r="D30" s="862"/>
      <c r="E30" s="862"/>
      <c r="F30" s="862"/>
      <c r="G30" s="289"/>
      <c r="H30" s="289"/>
      <c r="I30" s="295"/>
      <c r="J30" s="306"/>
      <c r="K30" s="288"/>
      <c r="L30" s="288"/>
    </row>
    <row r="31" spans="1:13" ht="18.75" customHeight="1" x14ac:dyDescent="0.15">
      <c r="B31" s="260" t="s">
        <v>383</v>
      </c>
      <c r="I31" s="296"/>
    </row>
    <row r="32" spans="1:13" ht="18.75" customHeight="1" x14ac:dyDescent="0.15">
      <c r="B32" s="261" t="s">
        <v>384</v>
      </c>
      <c r="C32" s="274"/>
      <c r="D32" s="274"/>
      <c r="E32" s="274"/>
      <c r="F32" s="274"/>
      <c r="G32" s="274"/>
      <c r="H32" s="274"/>
      <c r="I32" s="297"/>
    </row>
  </sheetData>
  <mergeCells count="33">
    <mergeCell ref="A28:B28"/>
    <mergeCell ref="D28:G28"/>
    <mergeCell ref="D29:F29"/>
    <mergeCell ref="D30:F30"/>
    <mergeCell ref="E12:F13"/>
    <mergeCell ref="D24:G24"/>
    <mergeCell ref="D25:G25"/>
    <mergeCell ref="A26:B26"/>
    <mergeCell ref="D26:G26"/>
    <mergeCell ref="A27:B27"/>
    <mergeCell ref="D27:G27"/>
    <mergeCell ref="A20:B20"/>
    <mergeCell ref="D20:G20"/>
    <mergeCell ref="A21:B21"/>
    <mergeCell ref="D21:G21"/>
    <mergeCell ref="D23:G23"/>
    <mergeCell ref="A17:J17"/>
    <mergeCell ref="A18:B18"/>
    <mergeCell ref="D18:I18"/>
    <mergeCell ref="A19:B19"/>
    <mergeCell ref="D19:G19"/>
    <mergeCell ref="A10:J10"/>
    <mergeCell ref="A12:C12"/>
    <mergeCell ref="E14:F14"/>
    <mergeCell ref="G14:J14"/>
    <mergeCell ref="E15:F15"/>
    <mergeCell ref="G15:J15"/>
    <mergeCell ref="H9:J9"/>
    <mergeCell ref="B2:D2"/>
    <mergeCell ref="H2:J2"/>
    <mergeCell ref="F4:G4"/>
    <mergeCell ref="G6:I6"/>
    <mergeCell ref="G8:I8"/>
  </mergeCells>
  <phoneticPr fontId="3"/>
  <conditionalFormatting sqref="D21 H21 I26 D26:D27 H27:I27 D28:G28">
    <cfRule type="cellIs" dxfId="8" priority="1" operator="between">
      <formula>43586</formula>
      <formula>43830</formula>
    </cfRule>
  </conditionalFormatting>
  <conditionalFormatting sqref="F2:H3">
    <cfRule type="cellIs" dxfId="7" priority="2" operator="between">
      <formula>"219/05/01"</formula>
      <formula>"219/12/31"</formula>
    </cfRule>
  </conditionalFormatting>
  <dataValidations count="3">
    <dataValidation imeMode="off" allowBlank="1" showInputMessage="1" showErrorMessage="1" sqref="I13 G15:J15 F2:H3" xr:uid="{00000000-0002-0000-0E00-000000000000}"/>
    <dataValidation imeMode="on" allowBlank="1" showInputMessage="1" showErrorMessage="1" sqref="I12 G12:G13" xr:uid="{00000000-0002-0000-0E00-000001000000}"/>
    <dataValidation imeMode="fullKatakana" allowBlank="1" showInputMessage="1" showErrorMessage="1" sqref="G14:J14" xr:uid="{00000000-0002-0000-0E00-000002000000}"/>
  </dataValidations>
  <printOptions horizontalCentered="1" verticalCentered="1"/>
  <pageMargins left="0.78740157480314943" right="0.39370078740157483" top="0.39370078740157483" bottom="0.39370078740157483" header="0" footer="0"/>
  <pageSetup paperSize="9" orientation="portrait" blackAndWhite="1"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2060"/>
  </sheetPr>
  <dimension ref="A1:M32"/>
  <sheetViews>
    <sheetView view="pageBreakPreview" zoomScaleNormal="40" zoomScaleSheetLayoutView="100" workbookViewId="0">
      <selection activeCell="A10" sqref="A10:J10"/>
    </sheetView>
  </sheetViews>
  <sheetFormatPr defaultColWidth="14.625" defaultRowHeight="39.950000000000003" customHeight="1" x14ac:dyDescent="0.15"/>
  <cols>
    <col min="1" max="1" width="4.625" style="159" customWidth="1"/>
    <col min="2" max="2" width="15.625" style="159" customWidth="1"/>
    <col min="3" max="6" width="7.625" style="159" customWidth="1"/>
    <col min="7" max="7" width="10.625" style="159" customWidth="1"/>
    <col min="8" max="8" width="6.125" style="159" customWidth="1"/>
    <col min="9" max="9" width="15.625" style="159" customWidth="1"/>
    <col min="10" max="10" width="5.625" style="252" customWidth="1"/>
    <col min="11" max="11" width="1.875" style="159" customWidth="1"/>
    <col min="12" max="16384" width="14.625" style="159"/>
  </cols>
  <sheetData>
    <row r="1" spans="1:13" ht="30" customHeight="1" x14ac:dyDescent="0.15">
      <c r="A1" s="222"/>
      <c r="B1" s="222"/>
    </row>
    <row r="2" spans="1:13" ht="30" customHeight="1" x14ac:dyDescent="0.15">
      <c r="B2" s="846"/>
      <c r="C2" s="846"/>
      <c r="D2" s="846"/>
      <c r="E2" s="256"/>
      <c r="F2" s="285"/>
      <c r="G2" s="285"/>
      <c r="H2" s="847" t="s">
        <v>373</v>
      </c>
      <c r="I2" s="847"/>
      <c r="J2" s="847"/>
      <c r="L2" s="310"/>
    </row>
    <row r="3" spans="1:13" ht="30" customHeight="1" x14ac:dyDescent="0.15">
      <c r="A3" s="159" t="s">
        <v>407</v>
      </c>
      <c r="B3" s="256"/>
      <c r="C3" s="256"/>
      <c r="D3" s="256"/>
      <c r="E3" s="256"/>
      <c r="F3" s="285"/>
      <c r="G3" s="285"/>
      <c r="H3" s="285"/>
      <c r="I3" s="285"/>
      <c r="J3" s="285"/>
      <c r="L3" s="310"/>
    </row>
    <row r="4" spans="1:13" ht="30" customHeight="1" x14ac:dyDescent="0.15">
      <c r="A4" s="223" t="str">
        <f>"管理者　"&amp;入力ｼｰﾄ!J21&amp;"　様"</f>
        <v>管理者　夏野　修　様</v>
      </c>
      <c r="F4" s="275"/>
      <c r="G4" s="275"/>
      <c r="H4" s="275"/>
      <c r="I4" s="275"/>
      <c r="J4" s="298"/>
      <c r="K4" s="307"/>
      <c r="L4" s="307"/>
      <c r="M4" s="307"/>
    </row>
    <row r="5" spans="1:13" ht="30" customHeight="1" x14ac:dyDescent="0.15">
      <c r="A5" s="223"/>
      <c r="F5" s="275"/>
      <c r="G5" s="275"/>
      <c r="H5" s="275"/>
      <c r="I5" s="275"/>
      <c r="J5" s="298"/>
      <c r="K5" s="307"/>
      <c r="L5" s="307"/>
      <c r="M5" s="307"/>
    </row>
    <row r="6" spans="1:13" ht="30" customHeight="1" x14ac:dyDescent="0.15">
      <c r="C6" s="262"/>
      <c r="D6" s="276"/>
      <c r="E6" s="122" t="s">
        <v>72</v>
      </c>
      <c r="F6" s="262" t="s">
        <v>30</v>
      </c>
      <c r="G6" s="722" t="str">
        <f>入力ｼｰﾄ!J25</f>
        <v>砺波市□□□</v>
      </c>
      <c r="H6" s="722"/>
      <c r="I6" s="849"/>
      <c r="J6" s="299"/>
    </row>
    <row r="7" spans="1:13" ht="30" customHeight="1" x14ac:dyDescent="0.15">
      <c r="C7" s="262"/>
      <c r="D7" s="276"/>
      <c r="F7" s="262" t="s">
        <v>13</v>
      </c>
      <c r="G7" s="223" t="str">
        <f>入力ｼｰﾄ!J26</f>
        <v>株式会社□□コンサル</v>
      </c>
      <c r="H7" s="225"/>
      <c r="I7" s="276"/>
      <c r="J7" s="299"/>
    </row>
    <row r="8" spans="1:13" ht="30" customHeight="1" x14ac:dyDescent="0.15">
      <c r="C8" s="263"/>
      <c r="D8" s="276"/>
      <c r="F8" s="263"/>
      <c r="G8" s="722" t="str">
        <f>入力ｼｰﾄ!J27</f>
        <v>代表取締役社長　□□□□</v>
      </c>
      <c r="H8" s="722"/>
      <c r="I8" s="849"/>
      <c r="J8" s="300"/>
      <c r="K8" s="277"/>
    </row>
    <row r="9" spans="1:13" ht="30" customHeight="1" x14ac:dyDescent="0.15">
      <c r="B9" s="257"/>
      <c r="C9" s="122"/>
      <c r="D9" s="118"/>
      <c r="E9" s="118"/>
      <c r="F9" s="277"/>
      <c r="G9" s="277"/>
      <c r="H9" s="277"/>
      <c r="I9" s="277"/>
      <c r="J9" s="301"/>
      <c r="K9" s="277"/>
    </row>
    <row r="10" spans="1:13" ht="30" customHeight="1" x14ac:dyDescent="0.15">
      <c r="A10" s="850" t="s">
        <v>228</v>
      </c>
      <c r="B10" s="850"/>
      <c r="C10" s="850"/>
      <c r="D10" s="850"/>
      <c r="E10" s="850"/>
      <c r="F10" s="850"/>
      <c r="G10" s="850"/>
      <c r="H10" s="850"/>
      <c r="I10" s="850"/>
      <c r="J10" s="850"/>
      <c r="K10" s="117"/>
      <c r="L10" s="117"/>
      <c r="M10" s="117"/>
    </row>
    <row r="11" spans="1:13" ht="24" customHeight="1" x14ac:dyDescent="0.15">
      <c r="A11" s="254"/>
      <c r="B11" s="254"/>
      <c r="C11" s="254"/>
      <c r="D11" s="254"/>
      <c r="E11" s="254"/>
      <c r="F11" s="254"/>
      <c r="G11" s="254"/>
      <c r="H11" s="254"/>
      <c r="I11" s="254"/>
      <c r="J11" s="254"/>
      <c r="K11" s="117"/>
      <c r="L11" s="117"/>
      <c r="M11" s="117"/>
    </row>
    <row r="12" spans="1:13" ht="24" customHeight="1" x14ac:dyDescent="0.15">
      <c r="A12" s="866" t="s">
        <v>371</v>
      </c>
      <c r="B12" s="866"/>
      <c r="C12" s="866"/>
      <c r="D12" s="278"/>
      <c r="E12" s="278"/>
      <c r="F12" s="278"/>
      <c r="G12" s="278"/>
      <c r="H12" s="159" t="s">
        <v>299</v>
      </c>
      <c r="I12" s="278"/>
      <c r="J12" s="122" t="s">
        <v>239</v>
      </c>
    </row>
    <row r="13" spans="1:13" ht="24" customHeight="1" x14ac:dyDescent="0.15">
      <c r="A13" s="159" t="s">
        <v>343</v>
      </c>
      <c r="E13" s="118"/>
      <c r="F13" s="122" t="s">
        <v>202</v>
      </c>
      <c r="G13" s="287"/>
      <c r="H13" s="287" t="s">
        <v>76</v>
      </c>
      <c r="I13" s="287"/>
      <c r="J13" s="302" t="s">
        <v>298</v>
      </c>
    </row>
    <row r="14" spans="1:13" ht="18" customHeight="1" x14ac:dyDescent="0.15">
      <c r="E14" s="284"/>
      <c r="F14" s="315" t="s">
        <v>372</v>
      </c>
      <c r="G14" s="867"/>
      <c r="H14" s="867"/>
      <c r="I14" s="867"/>
      <c r="J14" s="867"/>
    </row>
    <row r="15" spans="1:13" ht="24" customHeight="1" x14ac:dyDescent="0.15">
      <c r="A15" s="159" t="s">
        <v>203</v>
      </c>
      <c r="D15" s="279"/>
      <c r="E15" s="286"/>
      <c r="F15" s="122" t="s">
        <v>310</v>
      </c>
      <c r="G15" s="868"/>
      <c r="H15" s="868"/>
      <c r="I15" s="868"/>
      <c r="J15" s="868"/>
    </row>
    <row r="16" spans="1:13" ht="24" customHeight="1" x14ac:dyDescent="0.15">
      <c r="A16" s="117"/>
      <c r="B16" s="117"/>
      <c r="C16" s="117"/>
      <c r="D16" s="117"/>
      <c r="E16" s="117"/>
      <c r="F16" s="117"/>
      <c r="G16" s="117" t="s">
        <v>300</v>
      </c>
      <c r="H16" s="117"/>
      <c r="I16" s="117"/>
      <c r="J16" s="117"/>
    </row>
    <row r="17" spans="1:13" ht="30" customHeight="1" x14ac:dyDescent="0.15">
      <c r="A17" s="495" t="s">
        <v>22</v>
      </c>
      <c r="B17" s="495"/>
      <c r="C17" s="495"/>
      <c r="D17" s="495"/>
      <c r="E17" s="495"/>
      <c r="F17" s="495"/>
      <c r="G17" s="495"/>
      <c r="H17" s="495"/>
      <c r="I17" s="495"/>
      <c r="J17" s="495"/>
    </row>
    <row r="18" spans="1:13" s="258" customFormat="1" ht="30" customHeight="1" x14ac:dyDescent="0.15">
      <c r="A18" s="869" t="s">
        <v>132</v>
      </c>
      <c r="B18" s="869"/>
      <c r="C18" s="280"/>
      <c r="D18" s="858" t="str">
        <f>入力ｼｰﾄ!E21</f>
        <v>市道○○線○○業務委託</v>
      </c>
      <c r="E18" s="858"/>
      <c r="F18" s="858"/>
      <c r="G18" s="858"/>
      <c r="H18" s="858"/>
      <c r="I18" s="858"/>
      <c r="J18" s="281"/>
    </row>
    <row r="19" spans="1:13" s="258" customFormat="1" ht="30" customHeight="1" x14ac:dyDescent="0.15">
      <c r="A19" s="869" t="s">
        <v>308</v>
      </c>
      <c r="B19" s="869"/>
      <c r="C19" s="281"/>
      <c r="D19" s="859" t="str">
        <f>入力ｼｰﾄ!E22&amp;"　地内"</f>
        <v>砺波市　庄川町○外　地内</v>
      </c>
      <c r="E19" s="859"/>
      <c r="F19" s="859"/>
      <c r="G19" s="859"/>
      <c r="H19" s="281"/>
      <c r="I19" s="316"/>
      <c r="J19" s="281"/>
      <c r="K19" s="319"/>
      <c r="L19" s="319"/>
    </row>
    <row r="20" spans="1:13" s="258" customFormat="1" ht="30" customHeight="1" x14ac:dyDescent="0.15">
      <c r="A20" s="869" t="s">
        <v>230</v>
      </c>
      <c r="B20" s="869"/>
      <c r="C20" s="312"/>
      <c r="D20" s="870">
        <f>IF(入力ｼｰﾄ!E30="",入力ｼｰﾄ!E29,入力ｼｰﾄ!E30)</f>
        <v>1200000</v>
      </c>
      <c r="E20" s="870"/>
      <c r="F20" s="870"/>
      <c r="G20" s="870"/>
      <c r="H20" s="290"/>
      <c r="I20" s="290"/>
      <c r="J20" s="280"/>
      <c r="K20" s="319"/>
      <c r="L20" s="319"/>
    </row>
    <row r="21" spans="1:13" s="258" customFormat="1" ht="30" customHeight="1" x14ac:dyDescent="0.15">
      <c r="A21" s="869" t="s">
        <v>40</v>
      </c>
      <c r="B21" s="869"/>
      <c r="C21" s="313"/>
      <c r="D21" s="871">
        <f>入力ｼｰﾄ!E23</f>
        <v>45387</v>
      </c>
      <c r="E21" s="871"/>
      <c r="F21" s="871"/>
      <c r="G21" s="871"/>
      <c r="H21" s="291"/>
      <c r="I21" s="291"/>
      <c r="J21" s="291"/>
      <c r="K21" s="314"/>
      <c r="L21" s="314"/>
    </row>
    <row r="22" spans="1:13" s="258" customFormat="1" ht="30" customHeight="1" x14ac:dyDescent="0.15">
      <c r="A22" s="258" t="s">
        <v>332</v>
      </c>
      <c r="C22" s="269"/>
      <c r="D22" s="269"/>
      <c r="E22" s="269"/>
      <c r="F22" s="269"/>
      <c r="G22" s="291"/>
      <c r="H22" s="291"/>
      <c r="I22" s="291"/>
      <c r="J22" s="291"/>
      <c r="K22" s="314"/>
      <c r="L22" s="314"/>
    </row>
    <row r="23" spans="1:13" s="258" customFormat="1" ht="24" customHeight="1" x14ac:dyDescent="0.15">
      <c r="B23" s="258" t="s">
        <v>369</v>
      </c>
      <c r="C23" s="269"/>
      <c r="D23" s="863" t="s">
        <v>164</v>
      </c>
      <c r="E23" s="863"/>
      <c r="F23" s="863"/>
      <c r="G23" s="863"/>
      <c r="H23" s="291"/>
      <c r="I23" s="291"/>
      <c r="J23" s="291"/>
      <c r="K23" s="314"/>
      <c r="L23" s="314"/>
    </row>
    <row r="24" spans="1:13" s="258" customFormat="1" ht="24" customHeight="1" x14ac:dyDescent="0.15">
      <c r="B24" s="258" t="s">
        <v>157</v>
      </c>
      <c r="C24" s="269"/>
      <c r="D24" s="863" t="s">
        <v>164</v>
      </c>
      <c r="E24" s="863"/>
      <c r="F24" s="863"/>
      <c r="G24" s="863"/>
      <c r="H24" s="291"/>
      <c r="I24" s="291"/>
      <c r="J24" s="291"/>
      <c r="K24" s="314"/>
      <c r="L24" s="314"/>
    </row>
    <row r="25" spans="1:13" s="258" customFormat="1" ht="24" customHeight="1" x14ac:dyDescent="0.15">
      <c r="B25" s="258" t="s">
        <v>370</v>
      </c>
      <c r="C25" s="269"/>
      <c r="D25" s="863" t="s">
        <v>164</v>
      </c>
      <c r="E25" s="863"/>
      <c r="F25" s="863"/>
      <c r="G25" s="863"/>
      <c r="H25" s="291"/>
      <c r="I25" s="291"/>
      <c r="J25" s="291"/>
      <c r="K25" s="314"/>
      <c r="L25" s="314"/>
    </row>
    <row r="26" spans="1:13" s="258" customFormat="1" ht="30" customHeight="1" x14ac:dyDescent="0.15">
      <c r="A26" s="869" t="s">
        <v>335</v>
      </c>
      <c r="B26" s="869"/>
      <c r="C26" s="294"/>
      <c r="D26" s="865">
        <f>入力ｼｰﾄ!E25</f>
        <v>45388</v>
      </c>
      <c r="E26" s="865"/>
      <c r="F26" s="865"/>
      <c r="G26" s="865"/>
      <c r="H26" s="292" t="s">
        <v>345</v>
      </c>
      <c r="I26" s="294"/>
      <c r="J26" s="317"/>
      <c r="K26" s="269"/>
      <c r="L26" s="319"/>
    </row>
    <row r="27" spans="1:13" s="258" customFormat="1" ht="30" customHeight="1" x14ac:dyDescent="0.15">
      <c r="A27" s="869"/>
      <c r="B27" s="869"/>
      <c r="C27" s="269"/>
      <c r="D27" s="865">
        <f>入力ｼｰﾄ!E31</f>
        <v>45626</v>
      </c>
      <c r="E27" s="865"/>
      <c r="F27" s="865"/>
      <c r="G27" s="865"/>
      <c r="H27" s="292" t="s">
        <v>346</v>
      </c>
      <c r="I27" s="269"/>
      <c r="L27" s="320"/>
      <c r="M27" s="320"/>
    </row>
    <row r="28" spans="1:13" s="258" customFormat="1" ht="30" customHeight="1" x14ac:dyDescent="0.15">
      <c r="A28" s="869" t="s">
        <v>334</v>
      </c>
      <c r="B28" s="869"/>
      <c r="C28" s="314"/>
      <c r="D28" s="872" t="s">
        <v>359</v>
      </c>
      <c r="E28" s="872"/>
      <c r="F28" s="872"/>
      <c r="G28" s="872"/>
      <c r="H28" s="314"/>
      <c r="I28" s="314"/>
      <c r="J28" s="318"/>
      <c r="K28" s="314"/>
      <c r="L28" s="314"/>
    </row>
    <row r="29" spans="1:13" ht="30" customHeight="1" x14ac:dyDescent="0.15">
      <c r="A29" s="255"/>
      <c r="B29" s="255"/>
      <c r="C29" s="272"/>
      <c r="D29" s="861"/>
      <c r="E29" s="861"/>
      <c r="F29" s="861"/>
      <c r="G29" s="288"/>
      <c r="H29" s="288"/>
      <c r="I29" s="288"/>
      <c r="J29" s="306"/>
      <c r="K29" s="288"/>
      <c r="L29" s="288"/>
    </row>
    <row r="30" spans="1:13" ht="18.75" customHeight="1" x14ac:dyDescent="0.15">
      <c r="A30" s="255"/>
      <c r="B30" s="259" t="s">
        <v>379</v>
      </c>
      <c r="C30" s="273"/>
      <c r="D30" s="862"/>
      <c r="E30" s="862"/>
      <c r="F30" s="862"/>
      <c r="G30" s="289"/>
      <c r="H30" s="289"/>
      <c r="I30" s="295"/>
      <c r="J30" s="306"/>
      <c r="K30" s="288"/>
      <c r="L30" s="288"/>
    </row>
    <row r="31" spans="1:13" ht="18.75" customHeight="1" x14ac:dyDescent="0.15">
      <c r="B31" s="260" t="s">
        <v>383</v>
      </c>
      <c r="I31" s="296"/>
    </row>
    <row r="32" spans="1:13" ht="18.75" customHeight="1" x14ac:dyDescent="0.15">
      <c r="B32" s="261" t="s">
        <v>384</v>
      </c>
      <c r="C32" s="274"/>
      <c r="D32" s="274"/>
      <c r="E32" s="274"/>
      <c r="F32" s="274"/>
      <c r="G32" s="274"/>
      <c r="H32" s="274"/>
      <c r="I32" s="297"/>
    </row>
  </sheetData>
  <mergeCells count="28">
    <mergeCell ref="D30:F30"/>
    <mergeCell ref="A27:B27"/>
    <mergeCell ref="D27:G27"/>
    <mergeCell ref="A28:B28"/>
    <mergeCell ref="D28:G28"/>
    <mergeCell ref="D29:F29"/>
    <mergeCell ref="D23:G23"/>
    <mergeCell ref="D24:G24"/>
    <mergeCell ref="D25:G25"/>
    <mergeCell ref="A26:B26"/>
    <mergeCell ref="D26:G26"/>
    <mergeCell ref="A19:B19"/>
    <mergeCell ref="D19:G19"/>
    <mergeCell ref="A20:B20"/>
    <mergeCell ref="D20:G20"/>
    <mergeCell ref="A21:B21"/>
    <mergeCell ref="D21:G21"/>
    <mergeCell ref="A12:C12"/>
    <mergeCell ref="G14:J14"/>
    <mergeCell ref="G15:J15"/>
    <mergeCell ref="A17:J17"/>
    <mergeCell ref="A18:B18"/>
    <mergeCell ref="D18:I18"/>
    <mergeCell ref="B2:D2"/>
    <mergeCell ref="H2:J2"/>
    <mergeCell ref="G6:I6"/>
    <mergeCell ref="G8:I8"/>
    <mergeCell ref="A10:J10"/>
  </mergeCells>
  <phoneticPr fontId="3"/>
  <conditionalFormatting sqref="D21 C26:D27 D28">
    <cfRule type="cellIs" dxfId="6" priority="2" operator="between">
      <formula>43586</formula>
      <formula>43830</formula>
    </cfRule>
  </conditionalFormatting>
  <conditionalFormatting sqref="F2:H3">
    <cfRule type="cellIs" dxfId="5" priority="3" operator="between">
      <formula>"219/05/01"</formula>
      <formula>"219/12/31"</formula>
    </cfRule>
  </conditionalFormatting>
  <conditionalFormatting sqref="H27">
    <cfRule type="cellIs" dxfId="4" priority="1" operator="between">
      <formula>43586</formula>
      <formula>43830</formula>
    </cfRule>
  </conditionalFormatting>
  <dataValidations count="3">
    <dataValidation imeMode="off" allowBlank="1" showInputMessage="1" showErrorMessage="1" sqref="I13 F2:H3" xr:uid="{00000000-0002-0000-0F00-000000000000}"/>
    <dataValidation imeMode="on" allowBlank="1" showInputMessage="1" showErrorMessage="1" sqref="G15:J15 G12:G13 I12" xr:uid="{00000000-0002-0000-0F00-000001000000}"/>
    <dataValidation imeMode="fullKatakana" allowBlank="1" showInputMessage="1" showErrorMessage="1" sqref="G14:J14" xr:uid="{00000000-0002-0000-0F00-000002000000}"/>
  </dataValidations>
  <printOptions horizontalCentered="1" verticalCentered="1"/>
  <pageMargins left="0.78740157480314943" right="0.39370078740157477" top="0.39370078740157477" bottom="0.39370078740157477" header="0" footer="0"/>
  <pageSetup paperSize="9" orientation="portrait" blackAndWhite="1"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7030A0"/>
  </sheetPr>
  <dimension ref="B1:M26"/>
  <sheetViews>
    <sheetView view="pageBreakPreview" zoomScaleNormal="40" zoomScaleSheetLayoutView="100" workbookViewId="0">
      <selection activeCell="N15" sqref="N15"/>
    </sheetView>
  </sheetViews>
  <sheetFormatPr defaultColWidth="14.625" defaultRowHeight="39.950000000000003" customHeight="1" x14ac:dyDescent="0.15"/>
  <cols>
    <col min="1" max="1" width="2.625" style="159" customWidth="1"/>
    <col min="2" max="2" width="10.75" style="159" customWidth="1"/>
    <col min="3" max="3" width="16.625" style="159" customWidth="1"/>
    <col min="4" max="4" width="12" style="159" customWidth="1"/>
    <col min="5" max="5" width="10.125" style="159" customWidth="1"/>
    <col min="6" max="6" width="8" style="159" customWidth="1"/>
    <col min="7" max="7" width="4.375" style="159" customWidth="1"/>
    <col min="8" max="8" width="17.875" style="159" customWidth="1"/>
    <col min="9" max="9" width="4.875" style="252" customWidth="1"/>
    <col min="10" max="10" width="1.875" style="159" customWidth="1"/>
    <col min="11" max="16384" width="14.625" style="159"/>
  </cols>
  <sheetData>
    <row r="1" spans="2:13" ht="20.100000000000001" customHeight="1" x14ac:dyDescent="0.15">
      <c r="B1" s="222"/>
      <c r="C1" s="222"/>
    </row>
    <row r="2" spans="2:13" ht="39.950000000000003" customHeight="1" x14ac:dyDescent="0.15">
      <c r="C2" s="846"/>
      <c r="D2" s="846"/>
      <c r="E2" s="846"/>
      <c r="F2" s="847" t="s">
        <v>68</v>
      </c>
      <c r="G2" s="847"/>
      <c r="H2" s="847"/>
      <c r="I2" s="847"/>
      <c r="K2" s="310"/>
    </row>
    <row r="3" spans="2:13" ht="18" customHeight="1" x14ac:dyDescent="0.15">
      <c r="B3" s="321" t="s">
        <v>296</v>
      </c>
      <c r="C3" s="126" t="str">
        <f>IF(入力ｼｰﾄ!J24="",入力ｼｰﾄ!J23,入力ｼｰﾄ!J24)&amp;"　様"</f>
        <v>でまち　○○　様</v>
      </c>
      <c r="D3" s="118"/>
      <c r="I3" s="159"/>
      <c r="L3" s="126"/>
      <c r="M3" s="55"/>
    </row>
    <row r="4" spans="2:13" ht="15" customHeight="1" x14ac:dyDescent="0.15">
      <c r="D4" s="334"/>
      <c r="E4" s="334"/>
      <c r="F4" s="334"/>
      <c r="G4" s="334"/>
      <c r="H4" s="334"/>
      <c r="I4" s="299"/>
    </row>
    <row r="5" spans="2:13" ht="21.95" customHeight="1" x14ac:dyDescent="0.15">
      <c r="D5" s="283" t="s">
        <v>72</v>
      </c>
      <c r="E5" s="262" t="s">
        <v>30</v>
      </c>
      <c r="F5" s="126" t="str">
        <f>入力ｼｰﾄ!J25</f>
        <v>砺波市□□□</v>
      </c>
      <c r="G5" s="333"/>
      <c r="H5" s="330"/>
      <c r="I5" s="299"/>
    </row>
    <row r="6" spans="2:13" ht="21.95" customHeight="1" x14ac:dyDescent="0.15">
      <c r="E6" s="262" t="s">
        <v>13</v>
      </c>
      <c r="F6" s="126" t="str">
        <f>入力ｼｰﾄ!J26</f>
        <v>株式会社□□コンサル</v>
      </c>
      <c r="G6" s="333"/>
      <c r="H6" s="330"/>
      <c r="I6" s="299"/>
    </row>
    <row r="7" spans="2:13" ht="21.95" customHeight="1" x14ac:dyDescent="0.15">
      <c r="E7" s="263"/>
      <c r="F7" s="126" t="str">
        <f>入力ｼｰﾄ!J27</f>
        <v>代表取締役社長　□□□□</v>
      </c>
      <c r="G7" s="126"/>
      <c r="H7" s="3"/>
      <c r="I7" s="299"/>
      <c r="J7" s="277"/>
    </row>
    <row r="8" spans="2:13" ht="15" customHeight="1" x14ac:dyDescent="0.15">
      <c r="C8" s="257"/>
      <c r="D8" s="122"/>
      <c r="E8" s="118"/>
      <c r="F8" s="277"/>
      <c r="G8" s="277"/>
      <c r="H8" s="277"/>
      <c r="I8" s="301"/>
      <c r="J8" s="277"/>
    </row>
    <row r="9" spans="2:13" ht="39.950000000000003" customHeight="1" x14ac:dyDescent="0.15">
      <c r="B9" s="873" t="s">
        <v>217</v>
      </c>
      <c r="C9" s="873"/>
      <c r="D9" s="873"/>
      <c r="E9" s="873"/>
      <c r="F9" s="873"/>
      <c r="G9" s="873"/>
      <c r="H9" s="873"/>
      <c r="I9" s="873"/>
      <c r="J9" s="117"/>
      <c r="K9" s="117"/>
      <c r="L9" s="117"/>
    </row>
    <row r="10" spans="2:13" ht="39.950000000000003" customHeight="1" x14ac:dyDescent="0.15">
      <c r="B10" s="663"/>
      <c r="C10" s="663"/>
      <c r="D10" s="663"/>
      <c r="E10" s="663"/>
      <c r="F10" s="663"/>
      <c r="G10" s="663"/>
      <c r="H10" s="663"/>
      <c r="I10" s="663"/>
    </row>
    <row r="11" spans="2:13" ht="21.95" customHeight="1" x14ac:dyDescent="0.2">
      <c r="B11" s="798">
        <f>入力ｼｰﾄ!E23</f>
        <v>45387</v>
      </c>
      <c r="C11" s="798"/>
      <c r="D11" s="159" t="s">
        <v>260</v>
      </c>
      <c r="I11" s="55"/>
      <c r="J11" s="14"/>
    </row>
    <row r="12" spans="2:13" ht="21.95" customHeight="1" x14ac:dyDescent="0.15">
      <c r="B12" s="159" t="s">
        <v>262</v>
      </c>
      <c r="I12" s="159"/>
    </row>
    <row r="13" spans="2:13" ht="39.950000000000003" customHeight="1" x14ac:dyDescent="0.15">
      <c r="B13" s="874"/>
      <c r="C13" s="874"/>
      <c r="D13" s="874"/>
      <c r="E13" s="874"/>
      <c r="F13" s="874"/>
      <c r="G13" s="874"/>
      <c r="H13" s="874"/>
      <c r="I13" s="874"/>
    </row>
    <row r="14" spans="2:13" ht="39.950000000000003" customHeight="1" x14ac:dyDescent="0.15">
      <c r="B14" s="495" t="s">
        <v>22</v>
      </c>
      <c r="C14" s="495"/>
      <c r="D14" s="495"/>
      <c r="E14" s="495"/>
      <c r="F14" s="495"/>
      <c r="G14" s="495"/>
      <c r="H14" s="495"/>
      <c r="I14" s="495"/>
    </row>
    <row r="15" spans="2:13" ht="53.25" customHeight="1" x14ac:dyDescent="0.15">
      <c r="B15" s="875" t="s">
        <v>148</v>
      </c>
      <c r="C15" s="875"/>
      <c r="D15" s="876" t="str">
        <f>入力ｼｰﾄ!E21</f>
        <v>市道○○線○○業務委託</v>
      </c>
      <c r="E15" s="877"/>
      <c r="F15" s="877"/>
      <c r="G15" s="877"/>
      <c r="H15" s="877"/>
      <c r="I15" s="126"/>
    </row>
    <row r="16" spans="2:13" ht="53.25" customHeight="1" x14ac:dyDescent="0.15">
      <c r="B16" s="875" t="s">
        <v>336</v>
      </c>
      <c r="C16" s="875"/>
      <c r="D16" s="508" t="str">
        <f>入力ｼｰﾄ!E22&amp;"　地内"</f>
        <v>砺波市　庄川町○外　地内</v>
      </c>
      <c r="E16" s="508"/>
      <c r="F16" s="508"/>
      <c r="G16" s="508"/>
      <c r="H16" s="508"/>
      <c r="I16" s="224"/>
      <c r="J16" s="345"/>
      <c r="K16" s="345"/>
    </row>
    <row r="17" spans="2:12" ht="53.25" customHeight="1" x14ac:dyDescent="0.15">
      <c r="B17" s="875" t="s">
        <v>144</v>
      </c>
      <c r="C17" s="875"/>
      <c r="D17" s="878">
        <f>IF(入力ｼｰﾄ!E29="","　　　　　　　円",IF(入力ｼｰﾄ!E30="",入力ｼｰﾄ!E29,入力ｼｰﾄ!E30))</f>
        <v>1200000</v>
      </c>
      <c r="E17" s="879"/>
      <c r="F17" s="879"/>
      <c r="G17" s="339"/>
      <c r="H17" s="339"/>
      <c r="I17" s="342"/>
      <c r="J17" s="345"/>
      <c r="K17" s="345"/>
    </row>
    <row r="18" spans="2:12" ht="53.25" customHeight="1" x14ac:dyDescent="0.15">
      <c r="B18" s="875" t="s">
        <v>263</v>
      </c>
      <c r="C18" s="875"/>
      <c r="D18" s="880" t="str">
        <f>入力ｼｰﾄ!J28</f>
        <v>しょうげ　○○</v>
      </c>
      <c r="E18" s="880"/>
      <c r="F18" s="880"/>
      <c r="G18" s="340"/>
      <c r="H18" s="340"/>
      <c r="I18" s="343"/>
      <c r="J18" s="288"/>
      <c r="K18" s="288"/>
    </row>
    <row r="19" spans="2:12" ht="53.25" customHeight="1" x14ac:dyDescent="0.15">
      <c r="B19" s="255" t="s">
        <v>264</v>
      </c>
      <c r="C19" s="255"/>
      <c r="D19" s="336"/>
      <c r="E19" s="336"/>
      <c r="F19" s="336"/>
      <c r="G19" s="118"/>
      <c r="H19" s="341"/>
      <c r="I19" s="344"/>
      <c r="J19" s="346"/>
      <c r="K19" s="345"/>
    </row>
    <row r="20" spans="2:12" ht="35.1" customHeight="1" x14ac:dyDescent="0.15">
      <c r="B20" s="255"/>
      <c r="C20" s="255"/>
      <c r="D20" s="335"/>
      <c r="E20" s="335"/>
      <c r="F20" s="335"/>
      <c r="I20" s="159"/>
      <c r="K20" s="338"/>
      <c r="L20" s="338"/>
    </row>
    <row r="21" spans="2:12" ht="35.1" customHeight="1" x14ac:dyDescent="0.15">
      <c r="B21" s="255"/>
      <c r="C21" s="255"/>
      <c r="D21" s="272"/>
      <c r="E21" s="337"/>
      <c r="F21" s="338"/>
      <c r="G21" s="288"/>
      <c r="H21" s="288"/>
      <c r="I21" s="306"/>
      <c r="J21" s="288"/>
      <c r="K21" s="288"/>
    </row>
    <row r="22" spans="2:12" ht="35.1" customHeight="1" x14ac:dyDescent="0.15">
      <c r="B22" s="255"/>
      <c r="C22" s="255"/>
      <c r="D22" s="272"/>
      <c r="E22" s="282"/>
      <c r="F22" s="282"/>
      <c r="G22" s="288"/>
      <c r="H22" s="288"/>
      <c r="I22" s="306"/>
      <c r="J22" s="288"/>
      <c r="K22" s="288"/>
    </row>
    <row r="23" spans="2:12" ht="35.1" customHeight="1" x14ac:dyDescent="0.15">
      <c r="B23" s="255"/>
      <c r="C23" s="255"/>
      <c r="D23" s="272"/>
      <c r="E23" s="282"/>
      <c r="F23" s="282"/>
      <c r="G23" s="288"/>
      <c r="H23" s="288"/>
      <c r="I23" s="306"/>
      <c r="J23" s="288"/>
      <c r="K23" s="288"/>
    </row>
    <row r="24" spans="2:12" ht="35.1" customHeight="1" x14ac:dyDescent="0.15">
      <c r="B24" s="255"/>
      <c r="C24" s="255"/>
      <c r="D24" s="272"/>
      <c r="E24" s="282"/>
      <c r="F24" s="282"/>
      <c r="G24" s="288"/>
      <c r="H24" s="288"/>
      <c r="I24" s="306"/>
      <c r="J24" s="288"/>
      <c r="K24" s="288"/>
    </row>
    <row r="25" spans="2:12" ht="35.1" customHeight="1" x14ac:dyDescent="0.15">
      <c r="B25" s="255"/>
      <c r="C25" s="255"/>
      <c r="D25" s="272"/>
      <c r="E25" s="282"/>
      <c r="F25" s="282"/>
      <c r="G25" s="288"/>
      <c r="H25" s="288"/>
      <c r="I25" s="306"/>
      <c r="J25" s="288"/>
      <c r="K25" s="288"/>
    </row>
    <row r="26" spans="2:12" ht="35.1" customHeight="1" x14ac:dyDescent="0.15">
      <c r="C26" s="257"/>
      <c r="F26" s="803"/>
      <c r="G26" s="803"/>
      <c r="H26" s="176"/>
    </row>
  </sheetData>
  <mergeCells count="16">
    <mergeCell ref="B17:C17"/>
    <mergeCell ref="D17:F17"/>
    <mergeCell ref="B18:C18"/>
    <mergeCell ref="D18:F18"/>
    <mergeCell ref="F26:G26"/>
    <mergeCell ref="B13:I13"/>
    <mergeCell ref="B14:I14"/>
    <mergeCell ref="B15:C15"/>
    <mergeCell ref="D15:H15"/>
    <mergeCell ref="B16:C16"/>
    <mergeCell ref="D16:H16"/>
    <mergeCell ref="C2:E2"/>
    <mergeCell ref="F2:I2"/>
    <mergeCell ref="B9:I9"/>
    <mergeCell ref="B10:I10"/>
    <mergeCell ref="B11:C11"/>
  </mergeCells>
  <phoneticPr fontId="3"/>
  <conditionalFormatting sqref="B11:C11">
    <cfRule type="cellIs" dxfId="3" priority="1" operator="between">
      <formula>43586</formula>
      <formula>43830</formula>
    </cfRule>
  </conditionalFormatting>
  <conditionalFormatting sqref="F2:I2">
    <cfRule type="cellIs" dxfId="2" priority="2" operator="between">
      <formula>43586</formula>
      <formula>43830</formula>
    </cfRule>
  </conditionalFormatting>
  <dataValidations count="1">
    <dataValidation imeMode="off" allowBlank="1" showInputMessage="1" showErrorMessage="1" sqref="F2:I2" xr:uid="{00000000-0002-0000-1200-000000000000}"/>
  </dataValidations>
  <printOptions horizontalCentered="1" verticalCentered="1"/>
  <pageMargins left="0.98425196850393681" right="0.39370078740157483" top="0.39370078740157483" bottom="0.39370078740157483" header="0" footer="0"/>
  <pageSetup paperSize="9" orientation="portrait" blackAndWhite="1"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sheetPr>
  <dimension ref="B1:M27"/>
  <sheetViews>
    <sheetView view="pageBreakPreview" zoomScaleNormal="40" zoomScaleSheetLayoutView="100" workbookViewId="0">
      <selection activeCell="M27" sqref="M27"/>
    </sheetView>
  </sheetViews>
  <sheetFormatPr defaultColWidth="14.625" defaultRowHeight="39.950000000000003" customHeight="1" x14ac:dyDescent="0.15"/>
  <cols>
    <col min="1" max="1" width="2.625" style="159" customWidth="1"/>
    <col min="2" max="2" width="10.75" style="159" customWidth="1"/>
    <col min="3" max="3" width="16.625" style="159" customWidth="1"/>
    <col min="4" max="4" width="12" style="159" customWidth="1"/>
    <col min="5" max="5" width="10.125" style="159" customWidth="1"/>
    <col min="6" max="6" width="8" style="159" customWidth="1"/>
    <col min="7" max="7" width="4.375" style="159" customWidth="1"/>
    <col min="8" max="8" width="17.875" style="159" customWidth="1"/>
    <col min="9" max="9" width="4.875" style="252" customWidth="1"/>
    <col min="10" max="10" width="1.875" style="159" customWidth="1"/>
    <col min="11" max="16384" width="14.625" style="159"/>
  </cols>
  <sheetData>
    <row r="1" spans="2:13" ht="20.100000000000001" customHeight="1" x14ac:dyDescent="0.15">
      <c r="B1" s="222"/>
      <c r="C1" s="222"/>
    </row>
    <row r="2" spans="2:13" ht="39.950000000000003" customHeight="1" x14ac:dyDescent="0.15">
      <c r="C2" s="846"/>
      <c r="D2" s="846"/>
      <c r="E2" s="846"/>
      <c r="F2" s="847" t="s">
        <v>68</v>
      </c>
      <c r="G2" s="847"/>
      <c r="H2" s="847"/>
      <c r="I2" s="847"/>
      <c r="K2" s="310"/>
    </row>
    <row r="3" spans="2:13" ht="18" customHeight="1" x14ac:dyDescent="0.15">
      <c r="B3" s="321" t="s">
        <v>21</v>
      </c>
      <c r="C3" s="126" t="str">
        <f>IF(入力ｼｰﾄ!J24="",入力ｼｰﾄ!J23,入力ｼｰﾄ!J24)&amp;"　様"</f>
        <v>でまち　○○　様</v>
      </c>
      <c r="D3" s="118"/>
      <c r="I3" s="159"/>
      <c r="L3" s="126"/>
      <c r="M3" s="55"/>
    </row>
    <row r="4" spans="2:13" ht="15" customHeight="1" x14ac:dyDescent="0.15">
      <c r="D4" s="334"/>
      <c r="E4" s="334"/>
      <c r="F4" s="334"/>
      <c r="G4" s="334"/>
      <c r="H4" s="334"/>
      <c r="I4" s="299"/>
    </row>
    <row r="5" spans="2:13" ht="21.95" customHeight="1" x14ac:dyDescent="0.15">
      <c r="D5" s="283" t="s">
        <v>72</v>
      </c>
      <c r="E5" s="262" t="s">
        <v>30</v>
      </c>
      <c r="F5" s="126" t="str">
        <f>入力ｼｰﾄ!J25</f>
        <v>砺波市□□□</v>
      </c>
      <c r="G5" s="333"/>
      <c r="H5" s="330"/>
      <c r="I5" s="299"/>
    </row>
    <row r="6" spans="2:13" ht="21.95" customHeight="1" x14ac:dyDescent="0.15">
      <c r="E6" s="262" t="s">
        <v>13</v>
      </c>
      <c r="F6" s="126" t="str">
        <f>入力ｼｰﾄ!J26</f>
        <v>株式会社□□コンサル</v>
      </c>
      <c r="G6" s="333"/>
      <c r="H6" s="330"/>
      <c r="I6" s="299"/>
    </row>
    <row r="7" spans="2:13" ht="21.95" customHeight="1" x14ac:dyDescent="0.15">
      <c r="E7" s="263"/>
      <c r="F7" s="126" t="str">
        <f>入力ｼｰﾄ!J27</f>
        <v>代表取締役社長　□□□□</v>
      </c>
      <c r="G7" s="333"/>
      <c r="H7" s="330"/>
      <c r="I7" s="299"/>
      <c r="J7" s="277"/>
    </row>
    <row r="8" spans="2:13" ht="15" customHeight="1" x14ac:dyDescent="0.15">
      <c r="C8" s="257"/>
      <c r="D8" s="122"/>
      <c r="E8" s="118"/>
      <c r="F8" s="277"/>
      <c r="G8" s="277"/>
      <c r="H8" s="277"/>
      <c r="I8" s="301"/>
      <c r="J8" s="277"/>
    </row>
    <row r="9" spans="2:13" ht="39.950000000000003" customHeight="1" x14ac:dyDescent="0.15">
      <c r="B9" s="873" t="s">
        <v>113</v>
      </c>
      <c r="C9" s="873"/>
      <c r="D9" s="873"/>
      <c r="E9" s="873"/>
      <c r="F9" s="873"/>
      <c r="G9" s="873"/>
      <c r="H9" s="873"/>
      <c r="I9" s="873"/>
      <c r="J9" s="117"/>
      <c r="K9" s="117"/>
      <c r="L9" s="117"/>
    </row>
    <row r="10" spans="2:13" ht="39.950000000000003" customHeight="1" x14ac:dyDescent="0.15">
      <c r="B10" s="663"/>
      <c r="C10" s="663"/>
      <c r="D10" s="663"/>
      <c r="E10" s="663"/>
      <c r="F10" s="663"/>
      <c r="G10" s="663"/>
      <c r="H10" s="663"/>
      <c r="I10" s="663"/>
    </row>
    <row r="11" spans="2:13" ht="21.95" customHeight="1" x14ac:dyDescent="0.2">
      <c r="B11" s="798">
        <f>入力ｼｰﾄ!E23</f>
        <v>45387</v>
      </c>
      <c r="C11" s="798"/>
      <c r="D11" s="159" t="s">
        <v>140</v>
      </c>
      <c r="I11" s="55"/>
      <c r="J11" s="14"/>
    </row>
    <row r="12" spans="2:13" ht="21.95" customHeight="1" x14ac:dyDescent="0.15">
      <c r="B12" s="159" t="s">
        <v>262</v>
      </c>
      <c r="I12" s="159"/>
    </row>
    <row r="13" spans="2:13" ht="39.950000000000003" customHeight="1" x14ac:dyDescent="0.15">
      <c r="B13" s="874"/>
      <c r="C13" s="874"/>
      <c r="D13" s="874"/>
      <c r="E13" s="874"/>
      <c r="F13" s="874"/>
      <c r="G13" s="874"/>
      <c r="H13" s="874"/>
      <c r="I13" s="874"/>
    </row>
    <row r="14" spans="2:13" ht="39.950000000000003" customHeight="1" x14ac:dyDescent="0.15">
      <c r="B14" s="495" t="s">
        <v>22</v>
      </c>
      <c r="C14" s="495"/>
      <c r="D14" s="495"/>
      <c r="E14" s="495"/>
      <c r="F14" s="495"/>
      <c r="G14" s="495"/>
      <c r="H14" s="495"/>
      <c r="I14" s="495"/>
    </row>
    <row r="15" spans="2:13" ht="53.25" customHeight="1" x14ac:dyDescent="0.15">
      <c r="B15" s="875" t="s">
        <v>148</v>
      </c>
      <c r="C15" s="875"/>
      <c r="D15" s="876" t="str">
        <f>入力ｼｰﾄ!E21</f>
        <v>市道○○線○○業務委託</v>
      </c>
      <c r="E15" s="877"/>
      <c r="F15" s="877"/>
      <c r="G15" s="877"/>
      <c r="H15" s="877"/>
      <c r="I15" s="126"/>
    </row>
    <row r="16" spans="2:13" ht="53.25" customHeight="1" x14ac:dyDescent="0.15">
      <c r="B16" s="875" t="s">
        <v>336</v>
      </c>
      <c r="C16" s="875"/>
      <c r="D16" s="508" t="str">
        <f>入力ｼｰﾄ!E22&amp;"　地内"</f>
        <v>砺波市　庄川町○外　地内</v>
      </c>
      <c r="E16" s="508"/>
      <c r="F16" s="508"/>
      <c r="G16" s="508"/>
      <c r="H16" s="508"/>
      <c r="I16" s="224"/>
      <c r="J16" s="345"/>
      <c r="K16" s="345"/>
    </row>
    <row r="17" spans="2:12" ht="53.25" customHeight="1" x14ac:dyDescent="0.15">
      <c r="B17" s="875" t="s">
        <v>144</v>
      </c>
      <c r="C17" s="875"/>
      <c r="D17" s="881">
        <f>IF(入力ｼｰﾄ!E29="","　　　　　　円",IF(入力ｼｰﾄ!E30="",入力ｼｰﾄ!E29,入力ｼｰﾄ!E30))</f>
        <v>1200000</v>
      </c>
      <c r="E17" s="882"/>
      <c r="F17" s="882"/>
      <c r="G17" s="339"/>
      <c r="H17" s="339"/>
      <c r="I17" s="342"/>
      <c r="J17" s="345"/>
      <c r="K17" s="345"/>
    </row>
    <row r="18" spans="2:12" ht="53.25" customHeight="1" x14ac:dyDescent="0.15">
      <c r="B18" s="875" t="s">
        <v>263</v>
      </c>
      <c r="C18" s="875"/>
      <c r="D18" s="159" t="s">
        <v>27</v>
      </c>
      <c r="E18" s="335" t="str">
        <f>入力ｼｰﾄ!J28</f>
        <v>しょうげ　○○</v>
      </c>
      <c r="F18" s="335"/>
      <c r="G18" s="343"/>
      <c r="H18" s="343"/>
      <c r="I18" s="343"/>
      <c r="J18" s="288"/>
      <c r="K18" s="288"/>
    </row>
    <row r="19" spans="2:12" ht="53.25" customHeight="1" x14ac:dyDescent="0.15">
      <c r="B19" s="255"/>
      <c r="C19" s="255"/>
      <c r="D19" s="159" t="s">
        <v>175</v>
      </c>
      <c r="E19" s="335" t="str">
        <f>入力ｼｰﾄ!J31</f>
        <v>はやし　○○</v>
      </c>
      <c r="F19" s="335"/>
      <c r="G19" s="343"/>
      <c r="H19" s="343"/>
      <c r="I19" s="343"/>
      <c r="J19" s="288"/>
      <c r="K19" s="288"/>
    </row>
    <row r="20" spans="2:12" ht="53.25" customHeight="1" x14ac:dyDescent="0.15">
      <c r="B20" s="255" t="s">
        <v>32</v>
      </c>
      <c r="C20" s="255"/>
      <c r="D20" s="336"/>
      <c r="E20" s="336"/>
      <c r="F20" s="336"/>
      <c r="G20" s="118"/>
      <c r="H20" s="341"/>
      <c r="I20" s="344"/>
      <c r="J20" s="346"/>
      <c r="K20" s="345"/>
    </row>
    <row r="21" spans="2:12" ht="35.1" customHeight="1" x14ac:dyDescent="0.15">
      <c r="B21" s="255"/>
      <c r="C21" s="255"/>
      <c r="D21" s="335"/>
      <c r="E21" s="335"/>
      <c r="F21" s="335"/>
      <c r="I21" s="159"/>
      <c r="K21" s="338"/>
      <c r="L21" s="338"/>
    </row>
    <row r="22" spans="2:12" ht="35.1" customHeight="1" x14ac:dyDescent="0.15">
      <c r="B22" s="255"/>
      <c r="C22" s="255"/>
      <c r="D22" s="272"/>
      <c r="E22" s="337"/>
      <c r="F22" s="338"/>
      <c r="G22" s="288"/>
      <c r="H22" s="288"/>
      <c r="I22" s="306"/>
      <c r="J22" s="288"/>
      <c r="K22" s="288"/>
    </row>
    <row r="23" spans="2:12" ht="35.1" customHeight="1" x14ac:dyDescent="0.15">
      <c r="B23" s="255"/>
      <c r="C23" s="255"/>
      <c r="D23" s="272"/>
      <c r="E23" s="282"/>
      <c r="F23" s="282"/>
      <c r="G23" s="288"/>
      <c r="H23" s="288"/>
      <c r="I23" s="306"/>
      <c r="J23" s="288"/>
      <c r="K23" s="288"/>
    </row>
    <row r="24" spans="2:12" ht="35.1" customHeight="1" x14ac:dyDescent="0.15">
      <c r="B24" s="255"/>
      <c r="C24" s="255"/>
      <c r="D24" s="272"/>
      <c r="E24" s="282"/>
      <c r="F24" s="282"/>
      <c r="G24" s="288"/>
      <c r="H24" s="288"/>
      <c r="I24" s="306"/>
      <c r="J24" s="288"/>
      <c r="K24" s="288"/>
    </row>
    <row r="25" spans="2:12" ht="35.1" customHeight="1" x14ac:dyDescent="0.15">
      <c r="B25" s="255"/>
      <c r="C25" s="255"/>
      <c r="D25" s="272"/>
      <c r="E25" s="282"/>
      <c r="F25" s="282"/>
      <c r="G25" s="288"/>
      <c r="H25" s="288"/>
      <c r="I25" s="306"/>
      <c r="J25" s="288"/>
      <c r="K25" s="288"/>
    </row>
    <row r="26" spans="2:12" ht="35.1" customHeight="1" x14ac:dyDescent="0.15">
      <c r="B26" s="255"/>
      <c r="C26" s="255"/>
      <c r="D26" s="272"/>
      <c r="E26" s="282"/>
      <c r="F26" s="282"/>
      <c r="G26" s="288"/>
      <c r="H26" s="288"/>
      <c r="I26" s="306"/>
      <c r="J26" s="288"/>
      <c r="K26" s="288"/>
    </row>
    <row r="27" spans="2:12" ht="35.1" customHeight="1" x14ac:dyDescent="0.15">
      <c r="C27" s="257"/>
      <c r="F27" s="803"/>
      <c r="G27" s="803"/>
      <c r="H27" s="176"/>
    </row>
  </sheetData>
  <mergeCells count="15">
    <mergeCell ref="B17:C17"/>
    <mergeCell ref="D17:F17"/>
    <mergeCell ref="B18:C18"/>
    <mergeCell ref="F27:G27"/>
    <mergeCell ref="B13:I13"/>
    <mergeCell ref="B14:I14"/>
    <mergeCell ref="B15:C15"/>
    <mergeCell ref="D15:H15"/>
    <mergeCell ref="B16:C16"/>
    <mergeCell ref="D16:H16"/>
    <mergeCell ref="C2:E2"/>
    <mergeCell ref="F2:I2"/>
    <mergeCell ref="B9:I9"/>
    <mergeCell ref="B10:I10"/>
    <mergeCell ref="B11:C11"/>
  </mergeCells>
  <phoneticPr fontId="3"/>
  <conditionalFormatting sqref="B11:C11">
    <cfRule type="cellIs" dxfId="1" priority="1" operator="between">
      <formula>43586</formula>
      <formula>43830</formula>
    </cfRule>
  </conditionalFormatting>
  <conditionalFormatting sqref="F2:I2">
    <cfRule type="cellIs" dxfId="0" priority="2" operator="between">
      <formula>43586</formula>
      <formula>43830</formula>
    </cfRule>
  </conditionalFormatting>
  <dataValidations count="1">
    <dataValidation imeMode="off" allowBlank="1" showInputMessage="1" showErrorMessage="1" sqref="F2:I2" xr:uid="{00000000-0002-0000-1300-000000000000}"/>
  </dataValidations>
  <printOptions horizontalCentered="1" verticalCentered="1"/>
  <pageMargins left="0.98425196850393681" right="0.39370078740157483" top="0.39370078740157483" bottom="0.39370078740157483" header="0" footer="0"/>
  <pageSetup paperSize="9"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R23"/>
  <sheetViews>
    <sheetView view="pageBreakPreview" zoomScaleSheetLayoutView="100" workbookViewId="0">
      <selection sqref="A1:A2"/>
    </sheetView>
  </sheetViews>
  <sheetFormatPr defaultRowHeight="13.5" x14ac:dyDescent="0.15"/>
  <cols>
    <col min="1" max="1" width="4.375" customWidth="1"/>
    <col min="3" max="3" width="27.25" customWidth="1"/>
    <col min="4" max="4" width="6.375" customWidth="1"/>
    <col min="5" max="5" width="7.25" customWidth="1"/>
    <col min="6" max="17" width="6.125" customWidth="1"/>
    <col min="18" max="18" width="2.875" customWidth="1"/>
  </cols>
  <sheetData>
    <row r="1" spans="1:18" x14ac:dyDescent="0.15">
      <c r="A1" t="s">
        <v>399</v>
      </c>
    </row>
    <row r="2" spans="1:18" ht="14.25" x14ac:dyDescent="0.15">
      <c r="A2" s="101" t="str">
        <f>"管理者　"&amp;入力ｼｰﾄ!J21&amp;"　様"</f>
        <v>管理者　夏野　修　様</v>
      </c>
      <c r="B2" s="78"/>
      <c r="C2" s="78"/>
      <c r="D2" s="78"/>
      <c r="E2" s="78"/>
      <c r="F2" s="78"/>
      <c r="G2" s="78"/>
      <c r="H2" s="78"/>
      <c r="I2" s="78"/>
      <c r="K2" s="78"/>
      <c r="L2" s="78"/>
      <c r="O2" s="78"/>
      <c r="P2" s="78"/>
      <c r="R2" s="114"/>
    </row>
    <row r="3" spans="1:18" ht="14.25" x14ac:dyDescent="0.15">
      <c r="A3" s="78"/>
      <c r="B3" s="78"/>
      <c r="C3" s="78"/>
      <c r="D3" s="78"/>
      <c r="E3" s="78"/>
      <c r="F3" s="78"/>
      <c r="G3" s="78"/>
      <c r="H3" s="78"/>
      <c r="I3" s="78"/>
      <c r="K3" s="78"/>
      <c r="L3" s="112" t="s">
        <v>221</v>
      </c>
      <c r="M3" s="101" t="str">
        <f>"住所　"&amp;入力ｼｰﾄ!J25</f>
        <v>住所　砺波市□□□</v>
      </c>
      <c r="O3" s="78"/>
      <c r="P3" s="78"/>
      <c r="R3" s="114"/>
    </row>
    <row r="4" spans="1:18" ht="14.25" x14ac:dyDescent="0.15">
      <c r="A4" s="78"/>
      <c r="B4" s="78"/>
      <c r="C4" s="490" t="str">
        <f>入力ｼｰﾄ!E21</f>
        <v>市道○○線○○業務委託</v>
      </c>
      <c r="D4" s="490"/>
      <c r="E4" s="490"/>
      <c r="F4" s="78"/>
      <c r="G4" s="78"/>
      <c r="H4" s="78"/>
      <c r="I4" s="78"/>
      <c r="K4" s="78"/>
      <c r="L4" s="112"/>
      <c r="M4" s="101" t="str">
        <f>"氏名　"&amp;入力ｼｰﾄ!J26</f>
        <v>氏名　株式会社□□コンサル</v>
      </c>
      <c r="R4" s="97"/>
    </row>
    <row r="5" spans="1:18" ht="14.25" x14ac:dyDescent="0.15">
      <c r="A5" s="102" t="s">
        <v>283</v>
      </c>
      <c r="B5" s="103"/>
      <c r="C5" s="491"/>
      <c r="D5" s="491"/>
      <c r="E5" s="491"/>
      <c r="F5" s="78"/>
      <c r="G5" s="78"/>
      <c r="H5" s="78"/>
      <c r="I5" s="78"/>
      <c r="J5" s="111" t="s">
        <v>177</v>
      </c>
      <c r="L5" s="112"/>
      <c r="M5" s="106" t="str">
        <f>"　　　"&amp;入力ｼｰﾄ!J27</f>
        <v>　　　代表取締役社長　□□□□</v>
      </c>
      <c r="N5" s="113"/>
      <c r="O5" s="103"/>
      <c r="P5" s="103"/>
      <c r="Q5" s="113"/>
      <c r="R5" s="115"/>
    </row>
    <row r="6" spans="1:18" ht="14.25" x14ac:dyDescent="0.15">
      <c r="A6" s="78"/>
      <c r="B6" s="78"/>
      <c r="C6" s="78"/>
      <c r="D6" s="78"/>
      <c r="E6" s="78"/>
      <c r="F6" s="78"/>
      <c r="G6" s="78"/>
      <c r="H6" s="78"/>
      <c r="I6" s="78"/>
      <c r="J6" s="78"/>
      <c r="K6" s="78"/>
      <c r="L6" s="78"/>
      <c r="M6" s="78"/>
      <c r="N6" s="78"/>
      <c r="O6" s="78"/>
      <c r="P6" s="78"/>
      <c r="Q6" s="78"/>
      <c r="R6" s="114"/>
    </row>
    <row r="7" spans="1:18" ht="14.25" x14ac:dyDescent="0.15">
      <c r="A7" s="78"/>
      <c r="B7" s="78"/>
      <c r="C7" s="78"/>
      <c r="D7" s="78"/>
      <c r="E7" s="108" t="s">
        <v>220</v>
      </c>
      <c r="F7" s="78"/>
      <c r="G7" s="488">
        <f>入力ｼｰﾄ!E23</f>
        <v>45387</v>
      </c>
      <c r="H7" s="488"/>
      <c r="I7" s="488"/>
      <c r="J7" s="78"/>
      <c r="K7" s="78"/>
      <c r="L7" s="78"/>
      <c r="M7" s="78"/>
      <c r="N7" s="78"/>
      <c r="O7" s="78"/>
      <c r="P7" s="78"/>
      <c r="Q7" s="78"/>
      <c r="R7" s="114"/>
    </row>
    <row r="8" spans="1:18" ht="14.25" x14ac:dyDescent="0.15">
      <c r="A8" s="78"/>
      <c r="B8" s="78"/>
      <c r="C8" s="78"/>
      <c r="D8" s="78"/>
      <c r="E8" s="108"/>
      <c r="F8" s="78"/>
      <c r="G8" s="110"/>
      <c r="H8" s="110"/>
      <c r="I8" s="110"/>
      <c r="J8" s="78"/>
      <c r="K8" s="78"/>
      <c r="L8" s="78"/>
      <c r="M8" s="78"/>
      <c r="N8" s="78"/>
      <c r="O8" s="78"/>
      <c r="P8" s="78"/>
      <c r="Q8" s="78"/>
      <c r="R8" s="114"/>
    </row>
    <row r="9" spans="1:18" ht="14.25" x14ac:dyDescent="0.15">
      <c r="A9" s="103" t="s">
        <v>8</v>
      </c>
      <c r="B9" s="103"/>
      <c r="C9" s="106" t="str">
        <f>入力ｼｰﾄ!E22&amp;"　地内"</f>
        <v>砺波市　庄川町○外　地内</v>
      </c>
      <c r="D9" s="78"/>
      <c r="E9" s="108" t="s">
        <v>53</v>
      </c>
      <c r="G9" s="488">
        <f>入力ｼｰﾄ!E25</f>
        <v>45388</v>
      </c>
      <c r="H9" s="488"/>
      <c r="I9" s="488"/>
      <c r="J9" s="97" t="s">
        <v>63</v>
      </c>
      <c r="K9" s="488">
        <f>入力ｼｰﾄ!E26</f>
        <v>45565</v>
      </c>
      <c r="L9" s="488"/>
      <c r="M9" s="488"/>
      <c r="N9" s="78" t="s">
        <v>3</v>
      </c>
      <c r="O9" s="78"/>
      <c r="P9" s="78"/>
      <c r="Q9" s="112"/>
      <c r="R9" s="114"/>
    </row>
    <row r="10" spans="1:18" ht="25.5" customHeight="1" x14ac:dyDescent="0.15">
      <c r="A10" s="78"/>
      <c r="B10" s="78"/>
      <c r="C10" s="101"/>
      <c r="D10" s="78"/>
      <c r="E10" s="78"/>
      <c r="F10" s="78"/>
      <c r="G10" s="78"/>
      <c r="H10" s="78"/>
      <c r="I10" s="78"/>
      <c r="J10" s="78"/>
      <c r="K10" s="78"/>
      <c r="L10" s="78"/>
      <c r="M10" s="78"/>
      <c r="N10" s="78"/>
      <c r="O10" s="78"/>
      <c r="P10" s="78"/>
      <c r="Q10" s="112"/>
      <c r="R10" s="114"/>
    </row>
    <row r="11" spans="1:18" ht="25.5" customHeight="1" x14ac:dyDescent="0.15">
      <c r="A11" s="79" t="s">
        <v>156</v>
      </c>
      <c r="B11" s="79"/>
      <c r="C11" s="79"/>
      <c r="D11" s="107" t="s">
        <v>166</v>
      </c>
      <c r="E11" s="79"/>
      <c r="F11" s="79"/>
      <c r="G11" s="79"/>
      <c r="H11" s="79"/>
      <c r="I11" s="79"/>
      <c r="J11" s="79"/>
      <c r="K11" s="79"/>
      <c r="L11" s="79" t="s">
        <v>90</v>
      </c>
      <c r="M11" s="79"/>
      <c r="O11" s="489" t="s">
        <v>142</v>
      </c>
      <c r="P11" s="489"/>
      <c r="Q11" s="489"/>
    </row>
    <row r="12" spans="1:18" ht="27" customHeight="1" x14ac:dyDescent="0.15">
      <c r="A12" s="79"/>
      <c r="B12" s="104" t="s">
        <v>71</v>
      </c>
      <c r="C12" s="104" t="s">
        <v>185</v>
      </c>
      <c r="D12" s="104" t="s">
        <v>267</v>
      </c>
      <c r="E12" s="104" t="s">
        <v>197</v>
      </c>
      <c r="F12" s="109" t="s">
        <v>43</v>
      </c>
      <c r="G12" s="109" t="s">
        <v>352</v>
      </c>
      <c r="H12" s="109" t="s">
        <v>353</v>
      </c>
      <c r="I12" s="109" t="s">
        <v>354</v>
      </c>
      <c r="J12" s="109" t="s">
        <v>355</v>
      </c>
      <c r="K12" s="109" t="s">
        <v>356</v>
      </c>
      <c r="L12" s="109" t="s">
        <v>357</v>
      </c>
      <c r="M12" s="109" t="s">
        <v>358</v>
      </c>
      <c r="N12" s="109" t="s">
        <v>360</v>
      </c>
      <c r="O12" s="109" t="s">
        <v>167</v>
      </c>
      <c r="P12" s="109" t="s">
        <v>261</v>
      </c>
      <c r="Q12" s="109" t="s">
        <v>124</v>
      </c>
    </row>
    <row r="13" spans="1:18" ht="27" customHeight="1" x14ac:dyDescent="0.15">
      <c r="A13" s="79"/>
      <c r="B13" s="105"/>
      <c r="C13" s="105"/>
      <c r="D13" s="105"/>
      <c r="E13" s="105"/>
      <c r="F13" s="105"/>
      <c r="G13" s="105"/>
      <c r="H13" s="105"/>
      <c r="I13" s="105"/>
      <c r="J13" s="105"/>
      <c r="K13" s="105"/>
      <c r="L13" s="105"/>
      <c r="M13" s="105"/>
      <c r="N13" s="105"/>
      <c r="O13" s="105"/>
      <c r="P13" s="105"/>
      <c r="Q13" s="105"/>
    </row>
    <row r="14" spans="1:18" ht="27" customHeight="1" x14ac:dyDescent="0.15">
      <c r="A14" s="97"/>
      <c r="B14" s="99"/>
      <c r="C14" s="99"/>
      <c r="D14" s="99"/>
      <c r="E14" s="99"/>
      <c r="F14" s="99"/>
      <c r="G14" s="99"/>
      <c r="H14" s="99"/>
      <c r="I14" s="99"/>
      <c r="J14" s="99"/>
      <c r="K14" s="99"/>
      <c r="L14" s="99"/>
      <c r="M14" s="99"/>
      <c r="N14" s="99"/>
      <c r="O14" s="99"/>
      <c r="P14" s="99"/>
      <c r="Q14" s="99"/>
    </row>
    <row r="15" spans="1:18" ht="27" customHeight="1" x14ac:dyDescent="0.15">
      <c r="A15" s="97"/>
      <c r="B15" s="99"/>
      <c r="C15" s="99"/>
      <c r="D15" s="99"/>
      <c r="E15" s="99"/>
      <c r="F15" s="99"/>
      <c r="G15" s="99"/>
      <c r="H15" s="99"/>
      <c r="I15" s="99"/>
      <c r="J15" s="99"/>
      <c r="K15" s="99"/>
      <c r="L15" s="99"/>
      <c r="M15" s="99"/>
      <c r="N15" s="99"/>
      <c r="O15" s="99"/>
      <c r="P15" s="99"/>
      <c r="Q15" s="99"/>
    </row>
    <row r="16" spans="1:18" ht="27" customHeight="1" x14ac:dyDescent="0.15">
      <c r="A16" s="97"/>
      <c r="B16" s="99"/>
      <c r="C16" s="99"/>
      <c r="D16" s="99"/>
      <c r="E16" s="99"/>
      <c r="F16" s="99"/>
      <c r="G16" s="99"/>
      <c r="H16" s="99"/>
      <c r="I16" s="99"/>
      <c r="J16" s="99"/>
      <c r="K16" s="99"/>
      <c r="L16" s="99"/>
      <c r="M16" s="99"/>
      <c r="N16" s="99"/>
      <c r="O16" s="99"/>
      <c r="P16" s="99"/>
      <c r="Q16" s="99"/>
    </row>
    <row r="17" spans="1:17" ht="27" customHeight="1" x14ac:dyDescent="0.15">
      <c r="A17" s="97"/>
      <c r="B17" s="99"/>
      <c r="C17" s="99"/>
      <c r="D17" s="99"/>
      <c r="E17" s="99"/>
      <c r="F17" s="99"/>
      <c r="G17" s="99"/>
      <c r="H17" s="99"/>
      <c r="I17" s="99"/>
      <c r="J17" s="99"/>
      <c r="K17" s="99"/>
      <c r="L17" s="99"/>
      <c r="M17" s="99"/>
      <c r="N17" s="99"/>
      <c r="O17" s="99"/>
      <c r="P17" s="99"/>
      <c r="Q17" s="99"/>
    </row>
    <row r="18" spans="1:17" ht="27" customHeight="1" x14ac:dyDescent="0.15">
      <c r="A18" s="97"/>
      <c r="B18" s="99"/>
      <c r="C18" s="99"/>
      <c r="D18" s="99"/>
      <c r="E18" s="99"/>
      <c r="F18" s="99"/>
      <c r="G18" s="99"/>
      <c r="H18" s="99"/>
      <c r="I18" s="99"/>
      <c r="J18" s="99"/>
      <c r="K18" s="99"/>
      <c r="L18" s="99"/>
      <c r="M18" s="99"/>
      <c r="N18" s="99"/>
      <c r="O18" s="99"/>
      <c r="P18" s="99"/>
      <c r="Q18" s="99"/>
    </row>
    <row r="19" spans="1:17" ht="27" customHeight="1" x14ac:dyDescent="0.15">
      <c r="A19" s="97"/>
      <c r="B19" s="99"/>
      <c r="C19" s="99"/>
      <c r="D19" s="99"/>
      <c r="E19" s="99"/>
      <c r="F19" s="99"/>
      <c r="G19" s="99"/>
      <c r="H19" s="99"/>
      <c r="I19" s="99"/>
      <c r="J19" s="99"/>
      <c r="K19" s="99"/>
      <c r="L19" s="99"/>
      <c r="M19" s="99"/>
      <c r="N19" s="99"/>
      <c r="O19" s="99"/>
      <c r="P19" s="99"/>
      <c r="Q19" s="99"/>
    </row>
    <row r="20" spans="1:17" ht="27" customHeight="1" x14ac:dyDescent="0.15">
      <c r="A20" s="97"/>
      <c r="B20" s="99"/>
      <c r="C20" s="99"/>
      <c r="D20" s="99"/>
      <c r="E20" s="99"/>
      <c r="F20" s="99"/>
      <c r="G20" s="99"/>
      <c r="H20" s="99"/>
      <c r="I20" s="99"/>
      <c r="J20" s="99"/>
      <c r="K20" s="99"/>
      <c r="L20" s="99"/>
      <c r="M20" s="99"/>
      <c r="N20" s="99"/>
      <c r="O20" s="99"/>
      <c r="P20" s="99"/>
      <c r="Q20" s="99"/>
    </row>
    <row r="21" spans="1:17" ht="27" customHeight="1" x14ac:dyDescent="0.15">
      <c r="A21" s="97"/>
      <c r="B21" s="99"/>
      <c r="C21" s="99"/>
      <c r="D21" s="99"/>
      <c r="E21" s="99"/>
      <c r="F21" s="99"/>
      <c r="G21" s="99"/>
      <c r="H21" s="99"/>
      <c r="I21" s="99"/>
      <c r="J21" s="99"/>
      <c r="K21" s="99"/>
      <c r="L21" s="99"/>
      <c r="M21" s="99"/>
      <c r="N21" s="99"/>
      <c r="O21" s="99"/>
      <c r="P21" s="99"/>
      <c r="Q21" s="99"/>
    </row>
    <row r="22" spans="1:17" ht="27" customHeight="1" x14ac:dyDescent="0.15">
      <c r="A22" s="97"/>
      <c r="B22" s="99"/>
      <c r="C22" s="99"/>
      <c r="D22" s="99"/>
      <c r="E22" s="99"/>
      <c r="F22" s="99"/>
      <c r="G22" s="99"/>
      <c r="H22" s="99"/>
      <c r="I22" s="99"/>
      <c r="J22" s="99"/>
      <c r="K22" s="99"/>
      <c r="L22" s="99"/>
      <c r="M22" s="99"/>
      <c r="N22" s="99"/>
      <c r="O22" s="99"/>
      <c r="P22" s="99"/>
      <c r="Q22" s="99"/>
    </row>
    <row r="23" spans="1:17" ht="27" customHeight="1" x14ac:dyDescent="0.15">
      <c r="A23" s="97"/>
      <c r="B23" s="99"/>
      <c r="C23" s="99"/>
      <c r="D23" s="99"/>
      <c r="E23" s="99"/>
      <c r="F23" s="99"/>
      <c r="G23" s="99"/>
      <c r="H23" s="99"/>
      <c r="I23" s="99"/>
      <c r="J23" s="99"/>
      <c r="K23" s="99"/>
      <c r="L23" s="99"/>
      <c r="M23" s="99"/>
      <c r="N23" s="99"/>
      <c r="O23" s="99"/>
      <c r="P23" s="99"/>
      <c r="Q23" s="99"/>
    </row>
  </sheetData>
  <mergeCells count="5">
    <mergeCell ref="G7:I7"/>
    <mergeCell ref="G9:I9"/>
    <mergeCell ref="K9:M9"/>
    <mergeCell ref="O11:Q11"/>
    <mergeCell ref="C4:E5"/>
  </mergeCells>
  <phoneticPr fontId="3" type="Hiragana"/>
  <conditionalFormatting sqref="G7:I9 K9:M9">
    <cfRule type="cellIs" dxfId="38" priority="1" operator="between">
      <formula>43586</formula>
      <formula>43830</formula>
    </cfRule>
  </conditionalFormatting>
  <dataValidations count="1">
    <dataValidation imeMode="off" allowBlank="1" showInputMessage="1" showErrorMessage="1" sqref="O11:Q11" xr:uid="{00000000-0002-0000-0200-000000000000}"/>
  </dataValidations>
  <pageMargins left="0.78740157480314943" right="0.78740157480314943" top="0.98425196850393681" bottom="0.98425196850393681" header="0.51181102362204722" footer="0.51181102362204722"/>
  <pageSetup paperSize="9" scale="99" orientation="landscape"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I31"/>
  <sheetViews>
    <sheetView view="pageBreakPreview" zoomScaleSheetLayoutView="100" workbookViewId="0"/>
  </sheetViews>
  <sheetFormatPr defaultRowHeight="30" customHeight="1" x14ac:dyDescent="0.15"/>
  <cols>
    <col min="1" max="1" width="2.75" style="116" customWidth="1"/>
    <col min="2" max="2" width="17.625" style="116" customWidth="1"/>
    <col min="3" max="3" width="8.5" style="116" customWidth="1"/>
    <col min="4" max="4" width="12.125" style="116" customWidth="1"/>
    <col min="5" max="5" width="8.625" style="116" customWidth="1"/>
    <col min="6" max="6" width="18.875" style="116" customWidth="1"/>
    <col min="7" max="7" width="11.25" style="39" customWidth="1"/>
    <col min="8" max="8" width="4.875" style="116" bestFit="1" customWidth="1"/>
    <col min="9" max="9" width="3" style="116" customWidth="1"/>
    <col min="10" max="10" width="9" style="116" customWidth="1"/>
    <col min="11" max="16384" width="9" style="116"/>
  </cols>
  <sheetData>
    <row r="1" spans="1:9" ht="14.25" x14ac:dyDescent="0.15">
      <c r="A1" s="117"/>
      <c r="B1" s="118"/>
      <c r="C1" s="118"/>
      <c r="D1" s="118"/>
      <c r="E1" s="118"/>
      <c r="F1" s="118"/>
      <c r="G1" s="117"/>
      <c r="H1" s="118"/>
      <c r="I1" s="118"/>
    </row>
    <row r="2" spans="1:9" ht="14.25" x14ac:dyDescent="0.15">
      <c r="A2" s="117"/>
      <c r="B2" s="118"/>
      <c r="C2" s="118"/>
      <c r="D2" s="118"/>
      <c r="E2" s="118"/>
      <c r="F2" s="118"/>
      <c r="G2" s="117"/>
      <c r="H2" s="118"/>
      <c r="I2" s="118"/>
    </row>
    <row r="3" spans="1:9" ht="14.25" x14ac:dyDescent="0.15">
      <c r="A3" s="118"/>
      <c r="B3" s="118"/>
      <c r="C3" s="118"/>
      <c r="D3" s="118"/>
      <c r="E3" s="118"/>
      <c r="F3" s="118"/>
      <c r="G3" s="493" t="s">
        <v>115</v>
      </c>
      <c r="H3" s="493"/>
      <c r="I3" s="493"/>
    </row>
    <row r="4" spans="1:9" ht="14.25" x14ac:dyDescent="0.15">
      <c r="A4" s="118"/>
      <c r="B4" s="118" t="s">
        <v>400</v>
      </c>
      <c r="C4" s="118"/>
      <c r="D4" s="118"/>
      <c r="E4" s="118"/>
      <c r="F4" s="118"/>
      <c r="G4" s="118"/>
      <c r="H4" s="117"/>
      <c r="I4" s="122"/>
    </row>
    <row r="5" spans="1:9" ht="14.25" x14ac:dyDescent="0.15">
      <c r="A5" s="118"/>
      <c r="B5" s="117" t="str">
        <f>"管理者　"&amp;入力ｼｰﾄ!J21&amp;"　様"</f>
        <v>管理者　夏野　修　様</v>
      </c>
      <c r="C5" s="118"/>
      <c r="D5" s="118"/>
      <c r="E5" s="118"/>
      <c r="F5" s="118"/>
      <c r="G5" s="118"/>
      <c r="H5" s="117"/>
      <c r="I5" s="118"/>
    </row>
    <row r="6" spans="1:9" ht="14.25" x14ac:dyDescent="0.15">
      <c r="A6" s="118"/>
      <c r="B6" s="118"/>
      <c r="C6" s="118"/>
      <c r="D6" s="118"/>
      <c r="E6" s="118"/>
      <c r="F6" s="118"/>
      <c r="G6" s="118"/>
      <c r="H6" s="117"/>
      <c r="I6" s="122"/>
    </row>
    <row r="7" spans="1:9" ht="30" customHeight="1" x14ac:dyDescent="0.15">
      <c r="A7" s="118"/>
      <c r="B7" s="118"/>
      <c r="C7" s="118"/>
      <c r="D7" s="122"/>
      <c r="E7" s="122" t="s">
        <v>82</v>
      </c>
      <c r="F7" s="126" t="str">
        <f>入力ｼｰﾄ!J25</f>
        <v>砺波市□□□</v>
      </c>
      <c r="G7" s="118"/>
      <c r="H7" s="117"/>
      <c r="I7" s="118"/>
    </row>
    <row r="8" spans="1:9" ht="30" customHeight="1" x14ac:dyDescent="0.15">
      <c r="A8" s="118"/>
      <c r="B8" s="118"/>
      <c r="C8" s="118"/>
      <c r="D8" s="122"/>
      <c r="E8" s="122" t="s">
        <v>116</v>
      </c>
      <c r="F8" s="126" t="str">
        <f>入力ｼｰﾄ!J26</f>
        <v>株式会社□□コンサル</v>
      </c>
      <c r="G8" s="118"/>
      <c r="H8" s="122"/>
      <c r="I8" s="118"/>
    </row>
    <row r="9" spans="1:9" ht="30" customHeight="1" x14ac:dyDescent="0.15">
      <c r="A9" s="118"/>
      <c r="B9" s="118"/>
      <c r="C9" s="122"/>
      <c r="D9" s="122"/>
      <c r="E9" s="122"/>
      <c r="F9" s="126" t="str">
        <f>入力ｼｰﾄ!J27</f>
        <v>代表取締役社長　□□□□</v>
      </c>
      <c r="G9" s="118"/>
      <c r="H9" s="117"/>
      <c r="I9" s="118"/>
    </row>
    <row r="10" spans="1:9" ht="36" customHeight="1" x14ac:dyDescent="0.15">
      <c r="A10" s="118"/>
      <c r="B10" s="118"/>
      <c r="C10" s="118"/>
      <c r="D10" s="118"/>
      <c r="E10" s="118"/>
      <c r="F10" s="118"/>
      <c r="G10" s="117"/>
      <c r="H10" s="129"/>
      <c r="I10" s="118"/>
    </row>
    <row r="11" spans="1:9" ht="30" customHeight="1" x14ac:dyDescent="0.15">
      <c r="B11" s="494" t="s">
        <v>107</v>
      </c>
      <c r="C11" s="494"/>
      <c r="D11" s="494"/>
      <c r="E11" s="494"/>
      <c r="F11" s="494"/>
      <c r="G11" s="494"/>
      <c r="H11" s="494"/>
    </row>
    <row r="12" spans="1:9" ht="36" customHeight="1" x14ac:dyDescent="0.15">
      <c r="H12" s="130"/>
    </row>
    <row r="13" spans="1:9" ht="24.75" customHeight="1" x14ac:dyDescent="0.15">
      <c r="A13" s="118"/>
      <c r="B13" s="119">
        <f>入力ｼｰﾄ!E23</f>
        <v>45387</v>
      </c>
      <c r="C13" s="117" t="s">
        <v>200</v>
      </c>
      <c r="D13" s="117"/>
      <c r="E13" s="117"/>
      <c r="F13" s="118"/>
      <c r="G13" s="117"/>
      <c r="H13" s="118"/>
      <c r="I13" s="118"/>
    </row>
    <row r="14" spans="1:9" ht="24.75" customHeight="1" x14ac:dyDescent="0.15">
      <c r="A14" s="118"/>
      <c r="B14" s="117" t="s">
        <v>4</v>
      </c>
      <c r="C14" s="118"/>
      <c r="D14" s="118"/>
      <c r="E14" s="118"/>
      <c r="F14" s="118"/>
      <c r="G14" s="117"/>
      <c r="H14" s="118"/>
      <c r="I14" s="118"/>
    </row>
    <row r="15" spans="1:9" ht="37.5" customHeight="1" x14ac:dyDescent="0.15">
      <c r="A15" s="118"/>
      <c r="B15" s="495" t="s">
        <v>22</v>
      </c>
      <c r="C15" s="495"/>
      <c r="D15" s="495"/>
      <c r="E15" s="495"/>
      <c r="F15" s="495"/>
      <c r="G15" s="495"/>
      <c r="H15" s="495"/>
      <c r="I15" s="118"/>
    </row>
    <row r="16" spans="1:9" ht="30" customHeight="1" x14ac:dyDescent="0.15">
      <c r="A16" s="118"/>
      <c r="B16" s="117" t="s">
        <v>132</v>
      </c>
      <c r="C16" s="496" t="str">
        <f>入力ｼｰﾄ!E21</f>
        <v>市道○○線○○業務委託</v>
      </c>
      <c r="D16" s="496"/>
      <c r="E16" s="496"/>
      <c r="F16" s="496"/>
      <c r="G16" s="496"/>
      <c r="H16" s="496"/>
      <c r="I16" s="118"/>
    </row>
    <row r="17" spans="1:9" ht="30" customHeight="1" x14ac:dyDescent="0.15">
      <c r="A17" s="118"/>
      <c r="B17" s="117" t="s">
        <v>147</v>
      </c>
      <c r="C17" s="496" t="str">
        <f>入力ｼｰﾄ!E22&amp;"　地内"</f>
        <v>砺波市　庄川町○外　地内</v>
      </c>
      <c r="D17" s="496"/>
      <c r="E17" s="496"/>
      <c r="F17" s="496"/>
      <c r="G17" s="496"/>
      <c r="H17" s="496"/>
      <c r="I17" s="118"/>
    </row>
    <row r="18" spans="1:9" ht="30" customHeight="1" x14ac:dyDescent="0.15">
      <c r="A18" s="118"/>
      <c r="B18" s="117" t="s">
        <v>230</v>
      </c>
      <c r="C18" s="497">
        <f>IF(入力ｼｰﾄ!E30="",入力ｼｰﾄ!E29,入力ｼｰﾄ!E30)</f>
        <v>1200000</v>
      </c>
      <c r="D18" s="497"/>
      <c r="E18" s="124"/>
      <c r="F18" s="118"/>
      <c r="G18" s="118"/>
      <c r="H18" s="118"/>
      <c r="I18" s="118"/>
    </row>
    <row r="19" spans="1:9" ht="20.25" customHeight="1" x14ac:dyDescent="0.15">
      <c r="B19" s="39"/>
      <c r="C19" s="123"/>
      <c r="D19" s="123"/>
      <c r="E19" s="125"/>
      <c r="G19" s="116"/>
    </row>
    <row r="20" spans="1:9" ht="44.25" customHeight="1" x14ac:dyDescent="0.15">
      <c r="B20" s="120" t="s">
        <v>25</v>
      </c>
      <c r="C20" s="498" t="s">
        <v>213</v>
      </c>
      <c r="D20" s="498"/>
      <c r="E20" s="499" t="s">
        <v>212</v>
      </c>
      <c r="F20" s="499"/>
      <c r="G20" s="128" t="s">
        <v>209</v>
      </c>
    </row>
    <row r="21" spans="1:9" ht="21" customHeight="1" x14ac:dyDescent="0.15">
      <c r="B21" s="499" t="s">
        <v>161</v>
      </c>
      <c r="C21" s="503" t="str">
        <f>入力ｼｰﾄ!J28</f>
        <v>しょうげ　○○</v>
      </c>
      <c r="D21" s="503"/>
      <c r="E21" s="504"/>
      <c r="F21" s="505"/>
      <c r="G21" s="492"/>
    </row>
    <row r="22" spans="1:9" ht="21" customHeight="1" x14ac:dyDescent="0.15">
      <c r="B22" s="499"/>
      <c r="C22" s="503"/>
      <c r="D22" s="503"/>
      <c r="E22" s="504"/>
      <c r="F22" s="505"/>
      <c r="G22" s="492"/>
    </row>
    <row r="23" spans="1:9" ht="21" customHeight="1" x14ac:dyDescent="0.15">
      <c r="B23" s="499" t="s">
        <v>23</v>
      </c>
      <c r="C23" s="503" t="str">
        <f>IF(入力ｼｰﾄ!J29&lt;&gt;"",入力ｼｰﾄ!J29,"")</f>
        <v>なかの　○○</v>
      </c>
      <c r="D23" s="503"/>
      <c r="E23" s="504"/>
      <c r="F23" s="505"/>
      <c r="G23" s="492"/>
    </row>
    <row r="24" spans="1:9" ht="21" customHeight="1" x14ac:dyDescent="0.15">
      <c r="B24" s="499"/>
      <c r="C24" s="503"/>
      <c r="D24" s="503"/>
      <c r="E24" s="504"/>
      <c r="F24" s="505"/>
      <c r="G24" s="492"/>
    </row>
    <row r="25" spans="1:9" ht="21" customHeight="1" x14ac:dyDescent="0.15">
      <c r="B25" s="499" t="s">
        <v>172</v>
      </c>
      <c r="C25" s="503" t="str">
        <f>IF(入力ｼｰﾄ!J30&lt;&gt;"",入力ｼｰﾄ!J30,"")</f>
        <v>たかのす　○○</v>
      </c>
      <c r="D25" s="503"/>
      <c r="E25" s="506"/>
      <c r="F25" s="507"/>
      <c r="G25" s="492"/>
    </row>
    <row r="26" spans="1:9" ht="21" customHeight="1" x14ac:dyDescent="0.15">
      <c r="B26" s="499"/>
      <c r="C26" s="503"/>
      <c r="D26" s="503"/>
      <c r="E26" s="506"/>
      <c r="F26" s="507"/>
      <c r="G26" s="492"/>
    </row>
    <row r="27" spans="1:9" ht="71.25" customHeight="1" x14ac:dyDescent="0.15">
      <c r="B27" s="121" t="s">
        <v>57</v>
      </c>
      <c r="C27" s="500"/>
      <c r="D27" s="500"/>
      <c r="E27" s="500"/>
      <c r="F27" s="500"/>
      <c r="G27" s="501"/>
    </row>
    <row r="28" spans="1:9" ht="19.5" customHeight="1" x14ac:dyDescent="0.15">
      <c r="B28" s="502" t="s">
        <v>204</v>
      </c>
      <c r="C28" s="502"/>
      <c r="D28" s="502"/>
      <c r="E28" s="502"/>
      <c r="F28" s="502"/>
      <c r="G28" s="502"/>
      <c r="H28" s="502"/>
    </row>
    <row r="29" spans="1:9" ht="13.5" x14ac:dyDescent="0.15">
      <c r="B29" s="39" t="s">
        <v>206</v>
      </c>
    </row>
    <row r="30" spans="1:9" ht="13.5" x14ac:dyDescent="0.15">
      <c r="B30" s="39" t="s">
        <v>211</v>
      </c>
    </row>
    <row r="31" spans="1:9" ht="19.5" customHeight="1" x14ac:dyDescent="0.15">
      <c r="B31" s="39" t="s">
        <v>138</v>
      </c>
    </row>
  </sheetData>
  <mergeCells count="22">
    <mergeCell ref="C27:G27"/>
    <mergeCell ref="B28:H28"/>
    <mergeCell ref="B21:B22"/>
    <mergeCell ref="C21:D22"/>
    <mergeCell ref="E21:F22"/>
    <mergeCell ref="G21:G22"/>
    <mergeCell ref="B23:B24"/>
    <mergeCell ref="C23:D24"/>
    <mergeCell ref="E23:F24"/>
    <mergeCell ref="G23:G24"/>
    <mergeCell ref="B25:B26"/>
    <mergeCell ref="C25:D26"/>
    <mergeCell ref="E25:F26"/>
    <mergeCell ref="G25:G26"/>
    <mergeCell ref="G3:I3"/>
    <mergeCell ref="B11:H11"/>
    <mergeCell ref="B15:H15"/>
    <mergeCell ref="C16:H16"/>
    <mergeCell ref="C17:H17"/>
    <mergeCell ref="C18:D18"/>
    <mergeCell ref="C20:D20"/>
    <mergeCell ref="E20:F20"/>
  </mergeCells>
  <phoneticPr fontId="3"/>
  <conditionalFormatting sqref="B13">
    <cfRule type="cellIs" dxfId="37" priority="1" operator="between">
      <formula>43586</formula>
      <formula>43830</formula>
    </cfRule>
  </conditionalFormatting>
  <conditionalFormatting sqref="G3:I3">
    <cfRule type="cellIs" dxfId="36" priority="2" operator="between">
      <formula>43586</formula>
      <formula>43830</formula>
    </cfRule>
  </conditionalFormatting>
  <dataValidations count="2">
    <dataValidation imeMode="off" allowBlank="1" showInputMessage="1" showErrorMessage="1" sqref="G21:G26 G3:I3" xr:uid="{00000000-0002-0000-0300-000000000000}"/>
    <dataValidation imeMode="on" allowBlank="1" showInputMessage="1" showErrorMessage="1" sqref="C27:G27 E21:F26" xr:uid="{00000000-0002-0000-0300-000001000000}"/>
  </dataValidations>
  <printOptions horizontalCentered="1"/>
  <pageMargins left="0.82" right="0.55118110236220474" top="0.98425196850393681" bottom="0.59055118110236227"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I32"/>
  <sheetViews>
    <sheetView view="pageBreakPreview" zoomScaleSheetLayoutView="100" workbookViewId="0"/>
  </sheetViews>
  <sheetFormatPr defaultRowHeight="30" customHeight="1" x14ac:dyDescent="0.15"/>
  <cols>
    <col min="1" max="1" width="2.75" style="116" customWidth="1"/>
    <col min="2" max="2" width="17.625" style="116" customWidth="1"/>
    <col min="3" max="3" width="8.5" style="116" customWidth="1"/>
    <col min="4" max="4" width="12.125" style="116" customWidth="1"/>
    <col min="5" max="5" width="8.625" style="116" customWidth="1"/>
    <col min="6" max="6" width="21.25" style="116" customWidth="1"/>
    <col min="7" max="7" width="8.25" style="39" customWidth="1"/>
    <col min="8" max="8" width="4.875" style="116" bestFit="1" customWidth="1"/>
    <col min="9" max="9" width="3" style="116" customWidth="1"/>
    <col min="10" max="10" width="9" style="116" customWidth="1"/>
    <col min="11" max="16384" width="9" style="116"/>
  </cols>
  <sheetData>
    <row r="1" spans="1:9" ht="14.25" x14ac:dyDescent="0.15">
      <c r="A1" s="117"/>
      <c r="B1" s="118"/>
      <c r="C1" s="118"/>
      <c r="D1" s="118"/>
      <c r="E1" s="118"/>
      <c r="F1" s="118"/>
      <c r="G1" s="117"/>
      <c r="H1" s="118"/>
      <c r="I1" s="118"/>
    </row>
    <row r="2" spans="1:9" ht="14.25" x14ac:dyDescent="0.15">
      <c r="A2" s="117"/>
      <c r="B2" s="118"/>
      <c r="C2" s="118"/>
      <c r="D2" s="118"/>
      <c r="E2" s="118"/>
      <c r="F2" s="118"/>
      <c r="G2" s="117"/>
      <c r="H2" s="118"/>
      <c r="I2" s="118"/>
    </row>
    <row r="3" spans="1:9" ht="14.25" x14ac:dyDescent="0.15">
      <c r="A3" s="118"/>
      <c r="B3" s="118"/>
      <c r="C3" s="118"/>
      <c r="D3" s="118"/>
      <c r="E3" s="118"/>
      <c r="F3" s="118"/>
      <c r="G3" s="493" t="s">
        <v>115</v>
      </c>
      <c r="H3" s="493"/>
      <c r="I3" s="493"/>
    </row>
    <row r="4" spans="1:9" ht="14.25" x14ac:dyDescent="0.15">
      <c r="A4" s="118"/>
      <c r="B4" s="118" t="s">
        <v>401</v>
      </c>
      <c r="C4" s="118"/>
      <c r="D4" s="118"/>
      <c r="E4" s="118"/>
      <c r="F4" s="118"/>
      <c r="G4" s="118"/>
      <c r="H4" s="117"/>
      <c r="I4" s="122"/>
    </row>
    <row r="5" spans="1:9" ht="14.25" x14ac:dyDescent="0.15">
      <c r="A5" s="118"/>
      <c r="B5" s="117" t="str">
        <f>"管理者　"&amp;入力ｼｰﾄ!J21&amp;"　様"</f>
        <v>管理者　夏野　修　様</v>
      </c>
      <c r="C5" s="118"/>
      <c r="D5" s="118"/>
      <c r="E5" s="118"/>
      <c r="F5" s="118"/>
      <c r="G5" s="118"/>
      <c r="H5" s="117"/>
      <c r="I5" s="118"/>
    </row>
    <row r="6" spans="1:9" ht="14.25" x14ac:dyDescent="0.15">
      <c r="A6" s="118"/>
      <c r="B6" s="118"/>
      <c r="C6" s="118"/>
      <c r="D6" s="118"/>
      <c r="E6" s="118"/>
      <c r="F6" s="118"/>
      <c r="G6" s="118"/>
      <c r="H6" s="117"/>
      <c r="I6" s="122"/>
    </row>
    <row r="7" spans="1:9" ht="30" customHeight="1" x14ac:dyDescent="0.15">
      <c r="A7" s="118"/>
      <c r="B7" s="118"/>
      <c r="C7" s="118"/>
      <c r="D7" s="122"/>
      <c r="E7" s="122" t="s">
        <v>82</v>
      </c>
      <c r="F7" s="126" t="str">
        <f>入力ｼｰﾄ!J25</f>
        <v>砺波市□□□</v>
      </c>
      <c r="G7" s="118"/>
      <c r="H7" s="117"/>
      <c r="I7" s="118"/>
    </row>
    <row r="8" spans="1:9" ht="30" customHeight="1" x14ac:dyDescent="0.15">
      <c r="A8" s="118"/>
      <c r="B8" s="118"/>
      <c r="C8" s="118"/>
      <c r="D8" s="122"/>
      <c r="E8" s="122" t="s">
        <v>116</v>
      </c>
      <c r="F8" s="126" t="str">
        <f>入力ｼｰﾄ!J26</f>
        <v>株式会社□□コンサル</v>
      </c>
      <c r="G8" s="118"/>
      <c r="H8" s="122"/>
      <c r="I8" s="118"/>
    </row>
    <row r="9" spans="1:9" ht="30" customHeight="1" x14ac:dyDescent="0.15">
      <c r="A9" s="118"/>
      <c r="B9" s="118"/>
      <c r="C9" s="122"/>
      <c r="D9" s="122"/>
      <c r="E9" s="122"/>
      <c r="F9" s="126" t="str">
        <f>入力ｼｰﾄ!J27</f>
        <v>代表取締役社長　□□□□</v>
      </c>
      <c r="G9" s="118"/>
      <c r="H9" s="117"/>
      <c r="I9" s="118"/>
    </row>
    <row r="10" spans="1:9" ht="36" customHeight="1" x14ac:dyDescent="0.15">
      <c r="A10" s="118"/>
      <c r="B10" s="118"/>
      <c r="C10" s="118"/>
      <c r="D10" s="118"/>
      <c r="E10" s="118"/>
      <c r="F10" s="118"/>
      <c r="G10" s="117"/>
      <c r="H10" s="129"/>
      <c r="I10" s="118"/>
    </row>
    <row r="11" spans="1:9" ht="30" customHeight="1" x14ac:dyDescent="0.15">
      <c r="B11" s="494" t="s">
        <v>112</v>
      </c>
      <c r="C11" s="494"/>
      <c r="D11" s="494"/>
      <c r="E11" s="494"/>
      <c r="F11" s="494"/>
      <c r="G11" s="494"/>
      <c r="H11" s="494"/>
    </row>
    <row r="12" spans="1:9" ht="36" customHeight="1" x14ac:dyDescent="0.15">
      <c r="H12" s="130"/>
    </row>
    <row r="13" spans="1:9" ht="24.75" customHeight="1" x14ac:dyDescent="0.15">
      <c r="A13" s="118"/>
      <c r="B13" s="119">
        <f>入力ｼｰﾄ!E23</f>
        <v>45387</v>
      </c>
      <c r="C13" s="117" t="s">
        <v>200</v>
      </c>
      <c r="D13" s="117"/>
      <c r="E13" s="117"/>
      <c r="F13" s="118"/>
      <c r="G13" s="117"/>
      <c r="H13" s="118"/>
      <c r="I13" s="118"/>
    </row>
    <row r="14" spans="1:9" ht="24.75" customHeight="1" x14ac:dyDescent="0.15">
      <c r="A14" s="118"/>
      <c r="B14" s="117" t="s">
        <v>4</v>
      </c>
      <c r="C14" s="118"/>
      <c r="D14" s="118"/>
      <c r="E14" s="118"/>
      <c r="F14" s="118"/>
      <c r="G14" s="117"/>
      <c r="H14" s="118"/>
      <c r="I14" s="118"/>
    </row>
    <row r="15" spans="1:9" ht="37.5" customHeight="1" x14ac:dyDescent="0.15">
      <c r="A15" s="118"/>
      <c r="B15" s="495" t="s">
        <v>22</v>
      </c>
      <c r="C15" s="495"/>
      <c r="D15" s="495"/>
      <c r="E15" s="495"/>
      <c r="F15" s="495"/>
      <c r="G15" s="495"/>
      <c r="H15" s="495"/>
      <c r="I15" s="118"/>
    </row>
    <row r="16" spans="1:9" ht="30" customHeight="1" x14ac:dyDescent="0.15">
      <c r="A16" s="118"/>
      <c r="B16" s="117" t="s">
        <v>132</v>
      </c>
      <c r="C16" s="496" t="str">
        <f>入力ｼｰﾄ!E21</f>
        <v>市道○○線○○業務委託</v>
      </c>
      <c r="D16" s="496"/>
      <c r="E16" s="496"/>
      <c r="F16" s="496"/>
      <c r="G16" s="496"/>
      <c r="H16" s="496"/>
      <c r="I16" s="118"/>
    </row>
    <row r="17" spans="1:9" ht="30" customHeight="1" x14ac:dyDescent="0.15">
      <c r="A17" s="118"/>
      <c r="B17" s="117" t="s">
        <v>147</v>
      </c>
      <c r="C17" s="508" t="str">
        <f>入力ｼｰﾄ!E22&amp;"　地内"</f>
        <v>砺波市　庄川町○外　地内</v>
      </c>
      <c r="D17" s="508"/>
      <c r="E17" s="508"/>
      <c r="F17" s="508"/>
      <c r="G17" s="508"/>
      <c r="H17" s="508"/>
      <c r="I17" s="118"/>
    </row>
    <row r="18" spans="1:9" ht="30" customHeight="1" x14ac:dyDescent="0.15">
      <c r="A18" s="118"/>
      <c r="B18" s="117" t="s">
        <v>230</v>
      </c>
      <c r="C18" s="497">
        <f>IF(入力ｼｰﾄ!E29="","　　　　　円",IF(入力ｼｰﾄ!E30="",入力ｼｰﾄ!E29,入力ｼｰﾄ!E30))</f>
        <v>1200000</v>
      </c>
      <c r="D18" s="497"/>
      <c r="E18" s="124"/>
      <c r="F18" s="118"/>
      <c r="G18" s="118"/>
      <c r="H18" s="118"/>
      <c r="I18" s="118"/>
    </row>
    <row r="19" spans="1:9" ht="20.25" customHeight="1" x14ac:dyDescent="0.15">
      <c r="A19" s="118"/>
      <c r="B19" s="117"/>
      <c r="C19" s="132"/>
      <c r="D19" s="132"/>
      <c r="E19" s="124"/>
      <c r="F19" s="118"/>
      <c r="G19" s="118"/>
      <c r="H19" s="118"/>
      <c r="I19" s="118"/>
    </row>
    <row r="20" spans="1:9" ht="44.25" customHeight="1" x14ac:dyDescent="0.15">
      <c r="B20" s="120" t="s">
        <v>25</v>
      </c>
      <c r="C20" s="120" t="s">
        <v>79</v>
      </c>
      <c r="D20" s="498" t="s">
        <v>213</v>
      </c>
      <c r="E20" s="498"/>
      <c r="F20" s="120" t="s">
        <v>212</v>
      </c>
      <c r="G20" s="509" t="s">
        <v>209</v>
      </c>
      <c r="H20" s="509"/>
    </row>
    <row r="21" spans="1:9" ht="21" customHeight="1" x14ac:dyDescent="0.15">
      <c r="B21" s="499" t="s">
        <v>161</v>
      </c>
      <c r="C21" s="120" t="s">
        <v>117</v>
      </c>
      <c r="D21" s="503" t="str">
        <f>+入力ｼｰﾄ!J28</f>
        <v>しょうげ　○○</v>
      </c>
      <c r="E21" s="503"/>
      <c r="F21" s="133"/>
      <c r="G21" s="505"/>
      <c r="H21" s="505"/>
    </row>
    <row r="22" spans="1:9" ht="21" customHeight="1" x14ac:dyDescent="0.15">
      <c r="B22" s="499"/>
      <c r="C22" s="120" t="s">
        <v>120</v>
      </c>
      <c r="D22" s="503" t="str">
        <f>+入力ｼｰﾄ!J31</f>
        <v>はやし　○○</v>
      </c>
      <c r="E22" s="503"/>
      <c r="F22" s="133"/>
      <c r="G22" s="505"/>
      <c r="H22" s="505"/>
    </row>
    <row r="23" spans="1:9" ht="21" customHeight="1" x14ac:dyDescent="0.15">
      <c r="B23" s="499" t="s">
        <v>23</v>
      </c>
      <c r="C23" s="120" t="s">
        <v>117</v>
      </c>
      <c r="D23" s="503" t="str">
        <f>+入力ｼｰﾄ!J29</f>
        <v>なかの　○○</v>
      </c>
      <c r="E23" s="503"/>
      <c r="F23" s="133"/>
      <c r="G23" s="505"/>
      <c r="H23" s="505"/>
    </row>
    <row r="24" spans="1:9" ht="21" customHeight="1" x14ac:dyDescent="0.15">
      <c r="B24" s="499"/>
      <c r="C24" s="120" t="s">
        <v>120</v>
      </c>
      <c r="D24" s="503" t="str">
        <f>+入力ｼｰﾄ!J32</f>
        <v>たかなみ　○○</v>
      </c>
      <c r="E24" s="503"/>
      <c r="F24" s="133"/>
      <c r="G24" s="505"/>
      <c r="H24" s="505"/>
    </row>
    <row r="25" spans="1:9" ht="21" customHeight="1" x14ac:dyDescent="0.15">
      <c r="B25" s="499" t="s">
        <v>172</v>
      </c>
      <c r="C25" s="120" t="s">
        <v>117</v>
      </c>
      <c r="D25" s="503" t="str">
        <f>+入力ｼｰﾄ!J30</f>
        <v>たかのす　○○</v>
      </c>
      <c r="E25" s="503"/>
      <c r="F25" s="134"/>
      <c r="G25" s="505"/>
      <c r="H25" s="505"/>
    </row>
    <row r="26" spans="1:9" ht="21" customHeight="1" x14ac:dyDescent="0.15">
      <c r="B26" s="499"/>
      <c r="C26" s="120" t="s">
        <v>120</v>
      </c>
      <c r="D26" s="503" t="str">
        <f>+入力ｼｰﾄ!J33</f>
        <v>あぶらでん　○○</v>
      </c>
      <c r="E26" s="503"/>
      <c r="F26" s="134"/>
      <c r="G26" s="505"/>
      <c r="H26" s="505"/>
    </row>
    <row r="27" spans="1:9" ht="71.25" customHeight="1" x14ac:dyDescent="0.15">
      <c r="B27" s="121" t="s">
        <v>57</v>
      </c>
      <c r="C27" s="510"/>
      <c r="D27" s="510"/>
      <c r="E27" s="510"/>
      <c r="F27" s="510"/>
      <c r="G27" s="510"/>
      <c r="H27" s="511"/>
    </row>
    <row r="28" spans="1:9" ht="19.5" customHeight="1" x14ac:dyDescent="0.15">
      <c r="B28" s="502" t="s">
        <v>216</v>
      </c>
      <c r="C28" s="502"/>
      <c r="D28" s="502"/>
      <c r="E28" s="502"/>
      <c r="F28" s="502"/>
      <c r="G28" s="502"/>
      <c r="H28" s="502"/>
    </row>
    <row r="29" spans="1:9" ht="19.5" customHeight="1" x14ac:dyDescent="0.15">
      <c r="B29" s="39" t="s">
        <v>183</v>
      </c>
    </row>
    <row r="30" spans="1:9" ht="13.5" x14ac:dyDescent="0.15">
      <c r="B30" s="39" t="s">
        <v>218</v>
      </c>
    </row>
    <row r="31" spans="1:9" ht="13.5" x14ac:dyDescent="0.15">
      <c r="B31" s="39" t="s">
        <v>171</v>
      </c>
    </row>
    <row r="32" spans="1:9" ht="19.5" customHeight="1" x14ac:dyDescent="0.15">
      <c r="B32" s="39" t="s">
        <v>219</v>
      </c>
    </row>
  </sheetData>
  <mergeCells count="25">
    <mergeCell ref="B28:H28"/>
    <mergeCell ref="B21:B22"/>
    <mergeCell ref="B23:B24"/>
    <mergeCell ref="B25:B26"/>
    <mergeCell ref="D25:E25"/>
    <mergeCell ref="G25:H25"/>
    <mergeCell ref="D26:E26"/>
    <mergeCell ref="G26:H26"/>
    <mergeCell ref="C27:H27"/>
    <mergeCell ref="D22:E22"/>
    <mergeCell ref="G22:H22"/>
    <mergeCell ref="D23:E23"/>
    <mergeCell ref="G23:H23"/>
    <mergeCell ref="D24:E24"/>
    <mergeCell ref="G24:H24"/>
    <mergeCell ref="C18:D18"/>
    <mergeCell ref="D20:E20"/>
    <mergeCell ref="G20:H20"/>
    <mergeCell ref="D21:E21"/>
    <mergeCell ref="G21:H21"/>
    <mergeCell ref="G3:I3"/>
    <mergeCell ref="B11:H11"/>
    <mergeCell ref="B15:H15"/>
    <mergeCell ref="C16:H16"/>
    <mergeCell ref="C17:H17"/>
  </mergeCells>
  <phoneticPr fontId="3"/>
  <conditionalFormatting sqref="B13">
    <cfRule type="cellIs" dxfId="35" priority="1" operator="between">
      <formula>43586</formula>
      <formula>43830</formula>
    </cfRule>
  </conditionalFormatting>
  <conditionalFormatting sqref="G3:I3">
    <cfRule type="cellIs" dxfId="34" priority="2" operator="between">
      <formula>43586</formula>
      <formula>43830</formula>
    </cfRule>
  </conditionalFormatting>
  <dataValidations count="2">
    <dataValidation imeMode="off" allowBlank="1" showInputMessage="1" showErrorMessage="1" sqref="G21:H26 G3:I3" xr:uid="{00000000-0002-0000-0400-000000000000}"/>
    <dataValidation imeMode="on" allowBlank="1" showInputMessage="1" showErrorMessage="1" sqref="D21:F26 C27" xr:uid="{00000000-0002-0000-0400-000001000000}"/>
  </dataValidations>
  <printOptions horizontalCentered="1"/>
  <pageMargins left="0.82" right="0.55118110236220474" top="0.98425196850393681" bottom="0.59055118110236227" header="0.31496062992125984" footer="0.31496062992125984"/>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3A2B2-420C-424D-ADEE-A7F7D9C5311E}">
  <sheetPr>
    <tabColor theme="3"/>
  </sheetPr>
  <dimension ref="A1:K118"/>
  <sheetViews>
    <sheetView view="pageBreakPreview" zoomScale="85" zoomScaleNormal="100" zoomScaleSheetLayoutView="85" workbookViewId="0"/>
  </sheetViews>
  <sheetFormatPr defaultRowHeight="13.5" x14ac:dyDescent="0.15"/>
  <cols>
    <col min="1" max="1" width="3.875" style="378" bestFit="1" customWidth="1"/>
    <col min="2" max="2" width="5" style="378" customWidth="1"/>
    <col min="3" max="3" width="6.125" style="378" customWidth="1"/>
    <col min="4" max="4" width="16.625" style="378" customWidth="1"/>
    <col min="5" max="5" width="6.625" style="378" customWidth="1"/>
    <col min="6" max="6" width="32.375" style="378" customWidth="1"/>
    <col min="7" max="7" width="4.375" style="378" customWidth="1"/>
    <col min="8" max="8" width="10.625" style="378" customWidth="1"/>
    <col min="9" max="9" width="10.5" style="378" customWidth="1"/>
    <col min="10" max="10" width="39.5" style="378" customWidth="1"/>
    <col min="11" max="11" width="3" style="378" customWidth="1"/>
    <col min="12" max="16384" width="9" style="378"/>
  </cols>
  <sheetData>
    <row r="1" spans="2:11" s="375" customFormat="1" ht="29.25" customHeight="1" x14ac:dyDescent="0.15">
      <c r="J1" s="376" t="s">
        <v>437</v>
      </c>
    </row>
    <row r="2" spans="2:11" ht="23.25" customHeight="1" thickBot="1" x14ac:dyDescent="0.2">
      <c r="B2" s="650" t="s">
        <v>412</v>
      </c>
      <c r="C2" s="650"/>
      <c r="D2" s="650"/>
      <c r="E2" s="650"/>
      <c r="F2" s="650"/>
      <c r="G2" s="650"/>
      <c r="H2" s="650"/>
      <c r="I2" s="650"/>
      <c r="J2" s="650"/>
      <c r="K2" s="377"/>
    </row>
    <row r="3" spans="2:11" ht="21" customHeight="1" thickBot="1" x14ac:dyDescent="0.2">
      <c r="B3" s="651" t="s">
        <v>438</v>
      </c>
      <c r="C3" s="652"/>
      <c r="D3" s="653"/>
      <c r="E3" s="654" t="s">
        <v>435</v>
      </c>
      <c r="F3" s="655"/>
      <c r="G3" s="651" t="s">
        <v>439</v>
      </c>
      <c r="H3" s="653"/>
      <c r="I3" s="656"/>
      <c r="J3" s="657"/>
      <c r="K3" s="658" t="s">
        <v>440</v>
      </c>
    </row>
    <row r="4" spans="2:11" ht="27.75" customHeight="1" thickBot="1" x14ac:dyDescent="0.2">
      <c r="B4" s="651" t="s">
        <v>441</v>
      </c>
      <c r="C4" s="652"/>
      <c r="D4" s="653"/>
      <c r="E4" s="660" t="str">
        <f>+入力ｼｰﾄ!E21</f>
        <v>市道○○線○○業務委託</v>
      </c>
      <c r="F4" s="661"/>
      <c r="G4" s="661"/>
      <c r="H4" s="661"/>
      <c r="I4" s="661"/>
      <c r="J4" s="662"/>
      <c r="K4" s="658"/>
    </row>
    <row r="5" spans="2:11" ht="16.5" customHeight="1" x14ac:dyDescent="0.15">
      <c r="B5" s="643" t="s">
        <v>442</v>
      </c>
      <c r="C5" s="646" t="s">
        <v>443</v>
      </c>
      <c r="D5" s="647"/>
      <c r="E5" s="641" t="str">
        <f>+入力ｼｰﾄ!J22</f>
        <v>事務局</v>
      </c>
      <c r="F5" s="642"/>
      <c r="G5" s="643" t="s">
        <v>444</v>
      </c>
      <c r="H5" s="646" t="s">
        <v>445</v>
      </c>
      <c r="I5" s="647"/>
      <c r="J5" s="379" t="str">
        <f>+入力ｼｰﾄ!J26</f>
        <v>株式会社□□コンサル</v>
      </c>
      <c r="K5" s="658"/>
    </row>
    <row r="6" spans="2:11" ht="16.5" customHeight="1" x14ac:dyDescent="0.15">
      <c r="B6" s="644"/>
      <c r="C6" s="632" t="s">
        <v>446</v>
      </c>
      <c r="D6" s="633"/>
      <c r="E6" s="648" t="str">
        <f>+入力ｼｰﾄ!J23</f>
        <v>となみ　○○　</v>
      </c>
      <c r="F6" s="649"/>
      <c r="G6" s="644"/>
      <c r="H6" s="632" t="s">
        <v>447</v>
      </c>
      <c r="I6" s="633"/>
      <c r="J6" s="380" t="str">
        <f>+入力ｼｰﾄ!J28</f>
        <v>しょうげ　○○</v>
      </c>
      <c r="K6" s="658"/>
    </row>
    <row r="7" spans="2:11" ht="16.5" customHeight="1" x14ac:dyDescent="0.15">
      <c r="B7" s="644"/>
      <c r="C7" s="632" t="s">
        <v>448</v>
      </c>
      <c r="D7" s="633"/>
      <c r="E7" s="630" t="s">
        <v>574</v>
      </c>
      <c r="F7" s="636"/>
      <c r="G7" s="644"/>
      <c r="H7" s="632" t="s">
        <v>448</v>
      </c>
      <c r="I7" s="633"/>
      <c r="J7" s="381"/>
      <c r="K7" s="658"/>
    </row>
    <row r="8" spans="2:11" ht="16.5" customHeight="1" x14ac:dyDescent="0.15">
      <c r="B8" s="644"/>
      <c r="C8" s="632" t="s">
        <v>449</v>
      </c>
      <c r="D8" s="633" t="s">
        <v>450</v>
      </c>
      <c r="E8" s="630"/>
      <c r="F8" s="631"/>
      <c r="G8" s="644"/>
      <c r="H8" s="632" t="s">
        <v>451</v>
      </c>
      <c r="I8" s="633"/>
      <c r="J8" s="381"/>
      <c r="K8" s="658"/>
    </row>
    <row r="9" spans="2:11" ht="16.5" customHeight="1" thickBot="1" x14ac:dyDescent="0.2">
      <c r="B9" s="645"/>
      <c r="C9" s="634" t="s">
        <v>448</v>
      </c>
      <c r="D9" s="635"/>
      <c r="E9" s="630"/>
      <c r="F9" s="636"/>
      <c r="G9" s="645"/>
      <c r="H9" s="634" t="s">
        <v>448</v>
      </c>
      <c r="I9" s="635"/>
      <c r="J9" s="382"/>
      <c r="K9" s="658"/>
    </row>
    <row r="10" spans="2:11" ht="17.100000000000001" customHeight="1" thickBot="1" x14ac:dyDescent="0.2">
      <c r="B10" s="552" t="s">
        <v>452</v>
      </c>
      <c r="C10" s="553"/>
      <c r="D10" s="553"/>
      <c r="E10" s="553"/>
      <c r="F10" s="637"/>
      <c r="G10" s="638" t="s">
        <v>453</v>
      </c>
      <c r="H10" s="638"/>
      <c r="I10" s="639" t="s">
        <v>454</v>
      </c>
      <c r="J10" s="640"/>
      <c r="K10" s="659"/>
    </row>
    <row r="11" spans="2:11" ht="17.100000000000001" customHeight="1" x14ac:dyDescent="0.15">
      <c r="B11" s="620" t="s">
        <v>455</v>
      </c>
      <c r="C11" s="621"/>
      <c r="D11" s="621"/>
      <c r="E11" s="622"/>
      <c r="F11" s="622"/>
      <c r="G11" s="623" t="s">
        <v>456</v>
      </c>
      <c r="H11" s="624"/>
      <c r="I11" s="625" t="s">
        <v>457</v>
      </c>
      <c r="J11" s="626"/>
      <c r="K11" s="627" t="s">
        <v>458</v>
      </c>
    </row>
    <row r="12" spans="2:11" ht="17.100000000000001" customHeight="1" x14ac:dyDescent="0.15">
      <c r="B12" s="614" t="s">
        <v>459</v>
      </c>
      <c r="C12" s="557"/>
      <c r="D12" s="557"/>
      <c r="E12" s="615"/>
      <c r="F12" s="615"/>
      <c r="G12" s="616" t="s">
        <v>460</v>
      </c>
      <c r="H12" s="616"/>
      <c r="I12" s="625" t="s">
        <v>457</v>
      </c>
      <c r="J12" s="626"/>
      <c r="K12" s="628"/>
    </row>
    <row r="13" spans="2:11" ht="17.100000000000001" customHeight="1" x14ac:dyDescent="0.15">
      <c r="B13" s="614" t="s">
        <v>461</v>
      </c>
      <c r="C13" s="557"/>
      <c r="D13" s="557"/>
      <c r="E13" s="615"/>
      <c r="F13" s="615"/>
      <c r="G13" s="616" t="s">
        <v>462</v>
      </c>
      <c r="H13" s="616"/>
      <c r="I13" s="612" t="s">
        <v>463</v>
      </c>
      <c r="J13" s="613"/>
      <c r="K13" s="628"/>
    </row>
    <row r="14" spans="2:11" ht="17.100000000000001" customHeight="1" x14ac:dyDescent="0.15">
      <c r="B14" s="614" t="s">
        <v>464</v>
      </c>
      <c r="C14" s="557"/>
      <c r="D14" s="557"/>
      <c r="E14" s="615"/>
      <c r="F14" s="615"/>
      <c r="G14" s="616" t="s">
        <v>465</v>
      </c>
      <c r="H14" s="616"/>
      <c r="I14" s="612" t="s">
        <v>466</v>
      </c>
      <c r="J14" s="613"/>
      <c r="K14" s="628"/>
    </row>
    <row r="15" spans="2:11" ht="28.5" customHeight="1" x14ac:dyDescent="0.15">
      <c r="B15" s="575" t="s">
        <v>467</v>
      </c>
      <c r="C15" s="576"/>
      <c r="D15" s="576"/>
      <c r="E15" s="576"/>
      <c r="F15" s="577"/>
      <c r="G15" s="616" t="s">
        <v>460</v>
      </c>
      <c r="H15" s="616"/>
      <c r="I15" s="612" t="s">
        <v>468</v>
      </c>
      <c r="J15" s="613" t="s">
        <v>468</v>
      </c>
      <c r="K15" s="628"/>
    </row>
    <row r="16" spans="2:11" x14ac:dyDescent="0.15">
      <c r="B16" s="614" t="s">
        <v>469</v>
      </c>
      <c r="C16" s="557"/>
      <c r="D16" s="557"/>
      <c r="E16" s="615"/>
      <c r="F16" s="615"/>
      <c r="G16" s="616" t="s">
        <v>470</v>
      </c>
      <c r="H16" s="616"/>
      <c r="I16" s="612" t="s">
        <v>471</v>
      </c>
      <c r="J16" s="613" t="s">
        <v>471</v>
      </c>
      <c r="K16" s="628"/>
    </row>
    <row r="17" spans="2:11" ht="17.100000000000001" customHeight="1" x14ac:dyDescent="0.15">
      <c r="B17" s="614" t="s">
        <v>472</v>
      </c>
      <c r="C17" s="557"/>
      <c r="D17" s="557"/>
      <c r="E17" s="615"/>
      <c r="F17" s="615"/>
      <c r="G17" s="616" t="s">
        <v>473</v>
      </c>
      <c r="H17" s="616"/>
      <c r="I17" s="612" t="s">
        <v>474</v>
      </c>
      <c r="J17" s="613" t="s">
        <v>474</v>
      </c>
      <c r="K17" s="628"/>
    </row>
    <row r="18" spans="2:11" ht="17.100000000000001" customHeight="1" x14ac:dyDescent="0.15">
      <c r="B18" s="614" t="s">
        <v>475</v>
      </c>
      <c r="C18" s="557"/>
      <c r="D18" s="557"/>
      <c r="E18" s="615"/>
      <c r="F18" s="615"/>
      <c r="G18" s="616" t="s">
        <v>476</v>
      </c>
      <c r="H18" s="616"/>
      <c r="I18" s="612" t="s">
        <v>477</v>
      </c>
      <c r="J18" s="613" t="s">
        <v>477</v>
      </c>
      <c r="K18" s="628"/>
    </row>
    <row r="19" spans="2:11" ht="17.100000000000001" customHeight="1" x14ac:dyDescent="0.15">
      <c r="B19" s="614" t="s">
        <v>478</v>
      </c>
      <c r="C19" s="557"/>
      <c r="D19" s="557"/>
      <c r="E19" s="615"/>
      <c r="F19" s="615"/>
      <c r="G19" s="616" t="s">
        <v>479</v>
      </c>
      <c r="H19" s="616"/>
      <c r="I19" s="612" t="s">
        <v>480</v>
      </c>
      <c r="J19" s="613" t="s">
        <v>480</v>
      </c>
      <c r="K19" s="628"/>
    </row>
    <row r="20" spans="2:11" ht="17.100000000000001" customHeight="1" x14ac:dyDescent="0.15">
      <c r="B20" s="614" t="s">
        <v>481</v>
      </c>
      <c r="C20" s="557"/>
      <c r="D20" s="557"/>
      <c r="E20" s="615"/>
      <c r="F20" s="615"/>
      <c r="G20" s="616" t="s">
        <v>479</v>
      </c>
      <c r="H20" s="616"/>
      <c r="I20" s="612" t="s">
        <v>482</v>
      </c>
      <c r="J20" s="613" t="s">
        <v>482</v>
      </c>
      <c r="K20" s="628"/>
    </row>
    <row r="21" spans="2:11" ht="17.100000000000001" customHeight="1" x14ac:dyDescent="0.15">
      <c r="B21" s="617" t="s">
        <v>483</v>
      </c>
      <c r="C21" s="618"/>
      <c r="D21" s="618"/>
      <c r="E21" s="619"/>
      <c r="F21" s="619"/>
      <c r="G21" s="616" t="s">
        <v>465</v>
      </c>
      <c r="H21" s="616"/>
      <c r="I21" s="612" t="s">
        <v>484</v>
      </c>
      <c r="J21" s="613" t="s">
        <v>484</v>
      </c>
      <c r="K21" s="628"/>
    </row>
    <row r="22" spans="2:11" ht="17.100000000000001" customHeight="1" thickBot="1" x14ac:dyDescent="0.2">
      <c r="B22" s="609" t="s">
        <v>485</v>
      </c>
      <c r="C22" s="562"/>
      <c r="D22" s="562"/>
      <c r="E22" s="610"/>
      <c r="F22" s="610"/>
      <c r="G22" s="611" t="s">
        <v>486</v>
      </c>
      <c r="H22" s="611"/>
      <c r="I22" s="612" t="s">
        <v>487</v>
      </c>
      <c r="J22" s="613" t="s">
        <v>487</v>
      </c>
      <c r="K22" s="629"/>
    </row>
    <row r="23" spans="2:11" ht="17.100000000000001" customHeight="1" thickBot="1" x14ac:dyDescent="0.2">
      <c r="B23" s="548" t="s">
        <v>488</v>
      </c>
      <c r="C23" s="549"/>
      <c r="D23" s="550"/>
      <c r="E23" s="518" t="s">
        <v>489</v>
      </c>
      <c r="F23" s="518"/>
      <c r="G23" s="518" t="s">
        <v>490</v>
      </c>
      <c r="H23" s="518"/>
      <c r="I23" s="518"/>
      <c r="J23" s="518"/>
      <c r="K23" s="384" t="s">
        <v>458</v>
      </c>
    </row>
    <row r="24" spans="2:11" ht="17.100000000000001" customHeight="1" x14ac:dyDescent="0.15">
      <c r="B24" s="606" t="s">
        <v>491</v>
      </c>
      <c r="C24" s="607"/>
      <c r="D24" s="607"/>
      <c r="E24" s="607"/>
      <c r="F24" s="607"/>
      <c r="G24" s="607"/>
      <c r="H24" s="607"/>
      <c r="I24" s="607"/>
      <c r="J24" s="607"/>
      <c r="K24" s="608"/>
    </row>
    <row r="25" spans="2:11" ht="17.100000000000001" customHeight="1" x14ac:dyDescent="0.15">
      <c r="B25" s="593" t="s">
        <v>492</v>
      </c>
      <c r="C25" s="594"/>
      <c r="D25" s="386" t="s">
        <v>493</v>
      </c>
      <c r="E25" s="591" t="s">
        <v>494</v>
      </c>
      <c r="F25" s="535"/>
      <c r="G25" s="535"/>
      <c r="H25" s="535"/>
      <c r="I25" s="535"/>
      <c r="J25" s="592"/>
      <c r="K25" s="387" t="s">
        <v>495</v>
      </c>
    </row>
    <row r="26" spans="2:11" ht="17.100000000000001" customHeight="1" x14ac:dyDescent="0.15">
      <c r="B26" s="388"/>
      <c r="C26" s="383"/>
      <c r="D26" s="386" t="s">
        <v>496</v>
      </c>
      <c r="E26" s="591" t="s">
        <v>497</v>
      </c>
      <c r="F26" s="535"/>
      <c r="G26" s="535"/>
      <c r="H26" s="535"/>
      <c r="I26" s="535"/>
      <c r="J26" s="592"/>
      <c r="K26" s="387" t="s">
        <v>458</v>
      </c>
    </row>
    <row r="27" spans="2:11" ht="17.100000000000001" customHeight="1" x14ac:dyDescent="0.15">
      <c r="B27" s="593" t="s">
        <v>498</v>
      </c>
      <c r="C27" s="594"/>
      <c r="D27" s="389" t="s">
        <v>493</v>
      </c>
      <c r="E27" s="591" t="s">
        <v>499</v>
      </c>
      <c r="F27" s="535"/>
      <c r="G27" s="535"/>
      <c r="H27" s="535"/>
      <c r="I27" s="535"/>
      <c r="J27" s="592"/>
      <c r="K27" s="387" t="s">
        <v>458</v>
      </c>
    </row>
    <row r="28" spans="2:11" ht="17.100000000000001" customHeight="1" x14ac:dyDescent="0.15">
      <c r="B28" s="390"/>
      <c r="C28" s="391"/>
      <c r="D28" s="389" t="s">
        <v>496</v>
      </c>
      <c r="E28" s="591" t="s">
        <v>500</v>
      </c>
      <c r="F28" s="535"/>
      <c r="G28" s="535"/>
      <c r="H28" s="536"/>
      <c r="I28" s="591" t="s">
        <v>501</v>
      </c>
      <c r="J28" s="592"/>
      <c r="K28" s="387" t="s">
        <v>458</v>
      </c>
    </row>
    <row r="29" spans="2:11" ht="17.100000000000001" customHeight="1" x14ac:dyDescent="0.15">
      <c r="B29" s="392"/>
      <c r="C29" s="393"/>
      <c r="D29" s="394" t="s">
        <v>502</v>
      </c>
      <c r="E29" s="587" t="s">
        <v>503</v>
      </c>
      <c r="F29" s="537"/>
      <c r="G29" s="537"/>
      <c r="H29" s="537"/>
      <c r="I29" s="537"/>
      <c r="J29" s="588"/>
      <c r="K29" s="387" t="s">
        <v>458</v>
      </c>
    </row>
    <row r="30" spans="2:11" ht="17.100000000000001" customHeight="1" x14ac:dyDescent="0.15">
      <c r="B30" s="593" t="s">
        <v>504</v>
      </c>
      <c r="C30" s="594"/>
      <c r="D30" s="389" t="s">
        <v>493</v>
      </c>
      <c r="E30" s="591" t="s">
        <v>505</v>
      </c>
      <c r="F30" s="535"/>
      <c r="G30" s="535"/>
      <c r="H30" s="535"/>
      <c r="I30" s="535"/>
      <c r="J30" s="592"/>
      <c r="K30" s="387" t="s">
        <v>458</v>
      </c>
    </row>
    <row r="31" spans="2:11" ht="17.100000000000001" customHeight="1" x14ac:dyDescent="0.15">
      <c r="B31" s="605"/>
      <c r="C31" s="602" t="s">
        <v>506</v>
      </c>
      <c r="D31" s="386" t="s">
        <v>507</v>
      </c>
      <c r="E31" s="591" t="s">
        <v>508</v>
      </c>
      <c r="F31" s="535"/>
      <c r="G31" s="535"/>
      <c r="H31" s="535"/>
      <c r="I31" s="535"/>
      <c r="J31" s="592"/>
      <c r="K31" s="387" t="s">
        <v>458</v>
      </c>
    </row>
    <row r="32" spans="2:11" ht="17.100000000000001" customHeight="1" x14ac:dyDescent="0.15">
      <c r="B32" s="605"/>
      <c r="C32" s="603"/>
      <c r="D32" s="386" t="s">
        <v>474</v>
      </c>
      <c r="E32" s="591" t="s">
        <v>509</v>
      </c>
      <c r="F32" s="535"/>
      <c r="G32" s="535"/>
      <c r="H32" s="535"/>
      <c r="I32" s="535"/>
      <c r="J32" s="592"/>
      <c r="K32" s="387" t="s">
        <v>458</v>
      </c>
    </row>
    <row r="33" spans="2:11" ht="17.100000000000001" customHeight="1" x14ac:dyDescent="0.15">
      <c r="B33" s="605"/>
      <c r="C33" s="603"/>
      <c r="D33" s="386" t="s">
        <v>510</v>
      </c>
      <c r="E33" s="591" t="s">
        <v>511</v>
      </c>
      <c r="F33" s="535"/>
      <c r="G33" s="535"/>
      <c r="H33" s="535"/>
      <c r="I33" s="535"/>
      <c r="J33" s="592"/>
      <c r="K33" s="387" t="s">
        <v>458</v>
      </c>
    </row>
    <row r="34" spans="2:11" ht="17.100000000000001" customHeight="1" x14ac:dyDescent="0.15">
      <c r="B34" s="600"/>
      <c r="C34" s="604"/>
      <c r="D34" s="386" t="s">
        <v>512</v>
      </c>
      <c r="E34" s="591" t="s">
        <v>513</v>
      </c>
      <c r="F34" s="535"/>
      <c r="G34" s="535"/>
      <c r="H34" s="535"/>
      <c r="I34" s="535"/>
      <c r="J34" s="592"/>
      <c r="K34" s="387" t="s">
        <v>458</v>
      </c>
    </row>
    <row r="35" spans="2:11" ht="17.100000000000001" customHeight="1" x14ac:dyDescent="0.15">
      <c r="B35" s="593" t="s">
        <v>514</v>
      </c>
      <c r="C35" s="599"/>
      <c r="D35" s="389" t="s">
        <v>493</v>
      </c>
      <c r="E35" s="591" t="s">
        <v>515</v>
      </c>
      <c r="F35" s="535"/>
      <c r="G35" s="535"/>
      <c r="H35" s="535"/>
      <c r="I35" s="535"/>
      <c r="J35" s="592"/>
      <c r="K35" s="387" t="s">
        <v>458</v>
      </c>
    </row>
    <row r="36" spans="2:11" ht="15" customHeight="1" x14ac:dyDescent="0.15">
      <c r="B36" s="600"/>
      <c r="C36" s="602" t="s">
        <v>506</v>
      </c>
      <c r="D36" s="395" t="s">
        <v>516</v>
      </c>
      <c r="E36" s="591" t="s">
        <v>517</v>
      </c>
      <c r="F36" s="535"/>
      <c r="G36" s="591" t="s">
        <v>518</v>
      </c>
      <c r="H36" s="535"/>
      <c r="I36" s="535"/>
      <c r="J36" s="592"/>
      <c r="K36" s="387" t="s">
        <v>458</v>
      </c>
    </row>
    <row r="37" spans="2:11" ht="17.100000000000001" customHeight="1" x14ac:dyDescent="0.15">
      <c r="B37" s="601"/>
      <c r="C37" s="603"/>
      <c r="D37" s="395" t="s">
        <v>519</v>
      </c>
      <c r="E37" s="591" t="s">
        <v>520</v>
      </c>
      <c r="F37" s="535"/>
      <c r="G37" s="535"/>
      <c r="H37" s="535"/>
      <c r="I37" s="535"/>
      <c r="J37" s="592"/>
      <c r="K37" s="387" t="s">
        <v>458</v>
      </c>
    </row>
    <row r="38" spans="2:11" ht="16.5" customHeight="1" x14ac:dyDescent="0.15">
      <c r="B38" s="601"/>
      <c r="C38" s="603"/>
      <c r="D38" s="395" t="s">
        <v>521</v>
      </c>
      <c r="E38" s="591" t="s">
        <v>522</v>
      </c>
      <c r="F38" s="535"/>
      <c r="G38" s="535"/>
      <c r="H38" s="535"/>
      <c r="I38" s="535"/>
      <c r="J38" s="592"/>
      <c r="K38" s="387" t="s">
        <v>458</v>
      </c>
    </row>
    <row r="39" spans="2:11" ht="17.100000000000001" customHeight="1" x14ac:dyDescent="0.15">
      <c r="B39" s="601"/>
      <c r="C39" s="603"/>
      <c r="D39" s="395" t="s">
        <v>523</v>
      </c>
      <c r="E39" s="591" t="s">
        <v>524</v>
      </c>
      <c r="F39" s="535"/>
      <c r="G39" s="535"/>
      <c r="H39" s="535"/>
      <c r="I39" s="535"/>
      <c r="J39" s="592"/>
      <c r="K39" s="387" t="s">
        <v>458</v>
      </c>
    </row>
    <row r="40" spans="2:11" ht="15.75" customHeight="1" x14ac:dyDescent="0.15">
      <c r="B40" s="601"/>
      <c r="C40" s="603"/>
      <c r="D40" s="395" t="s">
        <v>525</v>
      </c>
      <c r="E40" s="591" t="s">
        <v>526</v>
      </c>
      <c r="F40" s="535"/>
      <c r="G40" s="591" t="s">
        <v>518</v>
      </c>
      <c r="H40" s="535"/>
      <c r="I40" s="535"/>
      <c r="J40" s="592"/>
      <c r="K40" s="387" t="s">
        <v>458</v>
      </c>
    </row>
    <row r="41" spans="2:11" ht="15.75" customHeight="1" x14ac:dyDescent="0.15">
      <c r="B41" s="601"/>
      <c r="C41" s="604"/>
      <c r="D41" s="395" t="s">
        <v>527</v>
      </c>
      <c r="E41" s="591" t="s">
        <v>528</v>
      </c>
      <c r="F41" s="535"/>
      <c r="G41" s="535"/>
      <c r="H41" s="535"/>
      <c r="I41" s="535"/>
      <c r="J41" s="592"/>
      <c r="K41" s="387" t="s">
        <v>458</v>
      </c>
    </row>
    <row r="42" spans="2:11" ht="17.100000000000001" customHeight="1" x14ac:dyDescent="0.15">
      <c r="B42" s="595" t="s">
        <v>529</v>
      </c>
      <c r="C42" s="596"/>
      <c r="D42" s="396" t="s">
        <v>493</v>
      </c>
      <c r="E42" s="591" t="s">
        <v>530</v>
      </c>
      <c r="F42" s="535"/>
      <c r="G42" s="535"/>
      <c r="H42" s="535"/>
      <c r="I42" s="535"/>
      <c r="J42" s="592"/>
      <c r="K42" s="387" t="s">
        <v>458</v>
      </c>
    </row>
    <row r="43" spans="2:11" ht="17.100000000000001" customHeight="1" x14ac:dyDescent="0.15">
      <c r="B43" s="597"/>
      <c r="C43" s="598"/>
      <c r="D43" s="396" t="s">
        <v>496</v>
      </c>
      <c r="E43" s="591" t="s">
        <v>531</v>
      </c>
      <c r="F43" s="535"/>
      <c r="G43" s="535"/>
      <c r="H43" s="535"/>
      <c r="I43" s="535"/>
      <c r="J43" s="592"/>
      <c r="K43" s="387" t="s">
        <v>458</v>
      </c>
    </row>
    <row r="44" spans="2:11" ht="17.100000000000001" customHeight="1" x14ac:dyDescent="0.15">
      <c r="B44" s="585"/>
      <c r="C44" s="586"/>
      <c r="D44" s="397" t="s">
        <v>532</v>
      </c>
      <c r="E44" s="587" t="s">
        <v>533</v>
      </c>
      <c r="F44" s="537"/>
      <c r="G44" s="537"/>
      <c r="H44" s="537"/>
      <c r="I44" s="537"/>
      <c r="J44" s="588"/>
      <c r="K44" s="387" t="s">
        <v>458</v>
      </c>
    </row>
    <row r="45" spans="2:11" ht="17.100000000000001" customHeight="1" x14ac:dyDescent="0.15">
      <c r="B45" s="589" t="s">
        <v>534</v>
      </c>
      <c r="C45" s="590"/>
      <c r="D45" s="389" t="s">
        <v>493</v>
      </c>
      <c r="E45" s="591" t="s">
        <v>535</v>
      </c>
      <c r="F45" s="535"/>
      <c r="G45" s="535"/>
      <c r="H45" s="535"/>
      <c r="I45" s="535"/>
      <c r="J45" s="592"/>
      <c r="K45" s="387" t="s">
        <v>458</v>
      </c>
    </row>
    <row r="46" spans="2:11" ht="17.100000000000001" customHeight="1" x14ac:dyDescent="0.15">
      <c r="B46" s="593" t="s">
        <v>536</v>
      </c>
      <c r="C46" s="594"/>
      <c r="D46" s="389" t="s">
        <v>493</v>
      </c>
      <c r="E46" s="591" t="s">
        <v>537</v>
      </c>
      <c r="F46" s="535"/>
      <c r="G46" s="535"/>
      <c r="H46" s="535"/>
      <c r="I46" s="535"/>
      <c r="J46" s="592"/>
      <c r="K46" s="387" t="s">
        <v>458</v>
      </c>
    </row>
    <row r="47" spans="2:11" ht="17.100000000000001" customHeight="1" thickBot="1" x14ac:dyDescent="0.2">
      <c r="B47" s="571"/>
      <c r="C47" s="572"/>
      <c r="D47" s="398" t="s">
        <v>496</v>
      </c>
      <c r="E47" s="573" t="s">
        <v>538</v>
      </c>
      <c r="F47" s="538"/>
      <c r="G47" s="538"/>
      <c r="H47" s="538"/>
      <c r="I47" s="538"/>
      <c r="J47" s="574"/>
      <c r="K47" s="399" t="s">
        <v>458</v>
      </c>
    </row>
    <row r="48" spans="2:11" ht="17.100000000000001" customHeight="1" x14ac:dyDescent="0.15">
      <c r="B48" s="552" t="s">
        <v>539</v>
      </c>
      <c r="C48" s="553"/>
      <c r="D48" s="553"/>
      <c r="E48" s="553"/>
      <c r="F48" s="553"/>
      <c r="G48" s="553"/>
      <c r="H48" s="553"/>
      <c r="I48" s="553"/>
      <c r="J48" s="553"/>
      <c r="K48" s="554"/>
    </row>
    <row r="49" spans="1:11" ht="17.100000000000001" customHeight="1" x14ac:dyDescent="0.15">
      <c r="B49" s="575" t="s">
        <v>540</v>
      </c>
      <c r="C49" s="576"/>
      <c r="D49" s="577"/>
      <c r="E49" s="578" t="s">
        <v>541</v>
      </c>
      <c r="F49" s="579"/>
      <c r="G49" s="579"/>
      <c r="H49" s="579"/>
      <c r="I49" s="579"/>
      <c r="J49" s="579"/>
      <c r="K49" s="400" t="s">
        <v>458</v>
      </c>
    </row>
    <row r="50" spans="1:11" ht="16.5" customHeight="1" thickBot="1" x14ac:dyDescent="0.2">
      <c r="B50" s="580" t="s">
        <v>542</v>
      </c>
      <c r="C50" s="581"/>
      <c r="D50" s="582"/>
      <c r="E50" s="583" t="s">
        <v>543</v>
      </c>
      <c r="F50" s="584"/>
      <c r="G50" s="584"/>
      <c r="H50" s="584"/>
      <c r="I50" s="584"/>
      <c r="J50" s="584"/>
      <c r="K50" s="399" t="s">
        <v>458</v>
      </c>
    </row>
    <row r="51" spans="1:11" ht="17.100000000000001" customHeight="1" x14ac:dyDescent="0.15">
      <c r="B51" s="552" t="s">
        <v>544</v>
      </c>
      <c r="C51" s="553"/>
      <c r="D51" s="553"/>
      <c r="E51" s="553"/>
      <c r="F51" s="553"/>
      <c r="G51" s="553"/>
      <c r="H51" s="553"/>
      <c r="I51" s="553"/>
      <c r="J51" s="553"/>
      <c r="K51" s="554"/>
    </row>
    <row r="52" spans="1:11" ht="17.100000000000001" customHeight="1" x14ac:dyDescent="0.15">
      <c r="B52" s="555" t="s">
        <v>545</v>
      </c>
      <c r="C52" s="556"/>
      <c r="D52" s="557"/>
      <c r="E52" s="558" t="s">
        <v>546</v>
      </c>
      <c r="F52" s="559"/>
      <c r="G52" s="559"/>
      <c r="H52" s="559"/>
      <c r="I52" s="559"/>
      <c r="J52" s="559"/>
      <c r="K52" s="400" t="s">
        <v>458</v>
      </c>
    </row>
    <row r="53" spans="1:11" ht="17.100000000000001" customHeight="1" thickBot="1" x14ac:dyDescent="0.2">
      <c r="B53" s="560" t="s">
        <v>547</v>
      </c>
      <c r="C53" s="561"/>
      <c r="D53" s="562"/>
      <c r="E53" s="563" t="s">
        <v>548</v>
      </c>
      <c r="F53" s="561"/>
      <c r="G53" s="561"/>
      <c r="H53" s="561"/>
      <c r="I53" s="561"/>
      <c r="J53" s="561"/>
      <c r="K53" s="399" t="s">
        <v>458</v>
      </c>
    </row>
    <row r="54" spans="1:11" s="403" customFormat="1" ht="16.5" customHeight="1" thickBot="1" x14ac:dyDescent="0.2">
      <c r="A54" s="401"/>
      <c r="B54" s="564" t="s">
        <v>549</v>
      </c>
      <c r="C54" s="565"/>
      <c r="D54" s="566"/>
      <c r="E54" s="567" t="s">
        <v>550</v>
      </c>
      <c r="F54" s="568"/>
      <c r="G54" s="569"/>
      <c r="H54" s="569"/>
      <c r="I54" s="570"/>
      <c r="J54" s="570"/>
      <c r="K54" s="402" t="s">
        <v>495</v>
      </c>
    </row>
    <row r="55" spans="1:11" ht="15" customHeight="1" x14ac:dyDescent="0.15">
      <c r="B55" s="540" t="s">
        <v>551</v>
      </c>
      <c r="C55" s="541"/>
      <c r="D55" s="541"/>
      <c r="E55" s="541"/>
      <c r="F55" s="541"/>
      <c r="G55" s="541"/>
      <c r="H55" s="541"/>
      <c r="I55" s="541"/>
      <c r="J55" s="541"/>
      <c r="K55" s="542"/>
    </row>
    <row r="56" spans="1:11" ht="41.25" customHeight="1" thickBot="1" x14ac:dyDescent="0.2">
      <c r="B56" s="543"/>
      <c r="C56" s="544"/>
      <c r="D56" s="544"/>
      <c r="E56" s="545"/>
      <c r="F56" s="545"/>
      <c r="G56" s="545"/>
      <c r="H56" s="545"/>
      <c r="I56" s="545"/>
      <c r="J56" s="546"/>
      <c r="K56" s="385" t="s">
        <v>458</v>
      </c>
    </row>
    <row r="57" spans="1:11" ht="24" customHeight="1" thickBot="1" x14ac:dyDescent="0.2">
      <c r="A57" s="404"/>
      <c r="B57" s="547" t="s">
        <v>552</v>
      </c>
      <c r="C57" s="547"/>
      <c r="D57" s="547"/>
      <c r="E57" s="547"/>
      <c r="F57" s="547"/>
      <c r="G57" s="547"/>
      <c r="H57" s="547"/>
      <c r="I57" s="547"/>
      <c r="J57" s="547"/>
      <c r="K57" s="405"/>
    </row>
    <row r="58" spans="1:11" ht="35.25" customHeight="1" thickBot="1" x14ac:dyDescent="0.2">
      <c r="B58" s="548" t="s">
        <v>553</v>
      </c>
      <c r="C58" s="549"/>
      <c r="D58" s="550"/>
      <c r="E58" s="522" t="s">
        <v>554</v>
      </c>
      <c r="F58" s="522"/>
      <c r="G58" s="522"/>
      <c r="H58" s="522"/>
      <c r="I58" s="522"/>
      <c r="J58" s="522"/>
      <c r="K58" s="406" t="s">
        <v>458</v>
      </c>
    </row>
    <row r="59" spans="1:11" ht="28.5" customHeight="1" thickBot="1" x14ac:dyDescent="0.2">
      <c r="B59" s="548" t="s">
        <v>555</v>
      </c>
      <c r="C59" s="549"/>
      <c r="D59" s="550"/>
      <c r="E59" s="551" t="s">
        <v>556</v>
      </c>
      <c r="F59" s="551"/>
      <c r="G59" s="551"/>
      <c r="H59" s="551"/>
      <c r="I59" s="551"/>
      <c r="J59" s="551"/>
      <c r="K59" s="385" t="s">
        <v>458</v>
      </c>
    </row>
    <row r="60" spans="1:11" s="403" customFormat="1" ht="28.5" customHeight="1" thickBot="1" x14ac:dyDescent="0.2">
      <c r="A60" s="401"/>
      <c r="B60" s="519" t="s">
        <v>557</v>
      </c>
      <c r="C60" s="520"/>
      <c r="D60" s="521"/>
      <c r="E60" s="522" t="s">
        <v>558</v>
      </c>
      <c r="F60" s="522"/>
      <c r="G60" s="522"/>
      <c r="H60" s="522"/>
      <c r="I60" s="522"/>
      <c r="J60" s="522"/>
      <c r="K60" s="406" t="s">
        <v>495</v>
      </c>
    </row>
    <row r="61" spans="1:11" s="403" customFormat="1" ht="17.100000000000001" customHeight="1" x14ac:dyDescent="0.15">
      <c r="A61" s="401"/>
      <c r="B61" s="523" t="s">
        <v>559</v>
      </c>
      <c r="C61" s="524"/>
      <c r="D61" s="525"/>
      <c r="E61" s="529" t="s">
        <v>560</v>
      </c>
      <c r="F61" s="529"/>
      <c r="G61" s="530"/>
      <c r="H61" s="531" t="s">
        <v>561</v>
      </c>
      <c r="I61" s="532"/>
      <c r="J61" s="532"/>
      <c r="K61" s="400" t="s">
        <v>458</v>
      </c>
    </row>
    <row r="62" spans="1:11" s="403" customFormat="1" ht="17.100000000000001" customHeight="1" x14ac:dyDescent="0.15">
      <c r="A62" s="401"/>
      <c r="B62" s="523"/>
      <c r="C62" s="524"/>
      <c r="D62" s="525"/>
      <c r="E62" s="535" t="s">
        <v>562</v>
      </c>
      <c r="F62" s="535"/>
      <c r="G62" s="536"/>
      <c r="H62" s="533"/>
      <c r="I62" s="534"/>
      <c r="J62" s="534"/>
      <c r="K62" s="387" t="s">
        <v>458</v>
      </c>
    </row>
    <row r="63" spans="1:11" s="403" customFormat="1" ht="16.5" customHeight="1" x14ac:dyDescent="0.15">
      <c r="A63" s="401"/>
      <c r="B63" s="523"/>
      <c r="C63" s="524"/>
      <c r="D63" s="525"/>
      <c r="E63" s="537" t="s">
        <v>563</v>
      </c>
      <c r="F63" s="535"/>
      <c r="G63" s="536"/>
      <c r="H63" s="533"/>
      <c r="I63" s="534"/>
      <c r="J63" s="534"/>
      <c r="K63" s="387" t="s">
        <v>458</v>
      </c>
    </row>
    <row r="64" spans="1:11" s="403" customFormat="1" ht="17.100000000000001" customHeight="1" x14ac:dyDescent="0.15">
      <c r="A64" s="401"/>
      <c r="B64" s="523"/>
      <c r="C64" s="524"/>
      <c r="D64" s="525"/>
      <c r="E64" s="535" t="s">
        <v>564</v>
      </c>
      <c r="F64" s="535"/>
      <c r="G64" s="536"/>
      <c r="H64" s="533"/>
      <c r="I64" s="534"/>
      <c r="J64" s="534"/>
      <c r="K64" s="387" t="s">
        <v>458</v>
      </c>
    </row>
    <row r="65" spans="1:11" s="403" customFormat="1" ht="17.100000000000001" customHeight="1" x14ac:dyDescent="0.15">
      <c r="A65" s="401"/>
      <c r="B65" s="523"/>
      <c r="C65" s="524"/>
      <c r="D65" s="525"/>
      <c r="E65" s="535" t="s">
        <v>565</v>
      </c>
      <c r="F65" s="535"/>
      <c r="G65" s="536"/>
      <c r="H65" s="533"/>
      <c r="I65" s="534"/>
      <c r="J65" s="534"/>
      <c r="K65" s="387" t="s">
        <v>458</v>
      </c>
    </row>
    <row r="66" spans="1:11" s="403" customFormat="1" ht="17.100000000000001" customHeight="1" thickBot="1" x14ac:dyDescent="0.2">
      <c r="A66" s="401"/>
      <c r="B66" s="526"/>
      <c r="C66" s="527"/>
      <c r="D66" s="528"/>
      <c r="E66" s="538" t="s">
        <v>566</v>
      </c>
      <c r="F66" s="538"/>
      <c r="G66" s="539"/>
      <c r="H66" s="512" t="s">
        <v>567</v>
      </c>
      <c r="I66" s="513"/>
      <c r="J66" s="514"/>
      <c r="K66" s="399" t="s">
        <v>458</v>
      </c>
    </row>
    <row r="67" spans="1:11" s="403" customFormat="1" ht="26.25" customHeight="1" thickBot="1" x14ac:dyDescent="0.2">
      <c r="B67" s="515" t="s">
        <v>568</v>
      </c>
      <c r="C67" s="516"/>
      <c r="D67" s="517"/>
      <c r="E67" s="518" t="s">
        <v>569</v>
      </c>
      <c r="F67" s="518"/>
      <c r="G67" s="518"/>
      <c r="H67" s="518"/>
      <c r="I67" s="518"/>
      <c r="J67" s="518"/>
      <c r="K67" s="399" t="s">
        <v>458</v>
      </c>
    </row>
    <row r="68" spans="1:11" s="403" customFormat="1" ht="26.25" customHeight="1" thickBot="1" x14ac:dyDescent="0.2">
      <c r="B68" s="515" t="s">
        <v>570</v>
      </c>
      <c r="C68" s="516"/>
      <c r="D68" s="517"/>
      <c r="E68" s="518" t="s">
        <v>571</v>
      </c>
      <c r="F68" s="518"/>
      <c r="G68" s="518"/>
      <c r="H68" s="518"/>
      <c r="I68" s="518"/>
      <c r="J68" s="518"/>
      <c r="K68" s="399" t="s">
        <v>458</v>
      </c>
    </row>
    <row r="69" spans="1:11" ht="15" x14ac:dyDescent="0.15">
      <c r="K69" s="407"/>
    </row>
    <row r="70" spans="1:11" ht="15" x14ac:dyDescent="0.15">
      <c r="K70" s="407"/>
    </row>
    <row r="71" spans="1:11" ht="15" x14ac:dyDescent="0.15">
      <c r="K71" s="407"/>
    </row>
    <row r="72" spans="1:11" ht="15" x14ac:dyDescent="0.15">
      <c r="K72" s="407"/>
    </row>
    <row r="73" spans="1:11" ht="15" x14ac:dyDescent="0.15">
      <c r="K73" s="407"/>
    </row>
    <row r="74" spans="1:11" ht="15" x14ac:dyDescent="0.15">
      <c r="K74" s="407"/>
    </row>
    <row r="75" spans="1:11" ht="15" x14ac:dyDescent="0.15">
      <c r="K75" s="407"/>
    </row>
    <row r="81" s="378" customFormat="1" x14ac:dyDescent="0.15"/>
    <row r="82" s="378" customFormat="1" x14ac:dyDescent="0.15"/>
    <row r="83" s="378" customFormat="1" x14ac:dyDescent="0.15"/>
    <row r="84" s="378" customFormat="1" x14ac:dyDescent="0.15"/>
    <row r="85" s="378" customFormat="1" x14ac:dyDescent="0.15"/>
    <row r="86" s="378" customFormat="1" x14ac:dyDescent="0.15"/>
    <row r="87" s="378" customFormat="1" x14ac:dyDescent="0.15"/>
    <row r="88" s="378" customFormat="1" x14ac:dyDescent="0.15"/>
    <row r="89" s="378" customFormat="1" x14ac:dyDescent="0.15"/>
    <row r="90" s="378" customFormat="1" x14ac:dyDescent="0.15"/>
    <row r="91" s="378" customFormat="1" x14ac:dyDescent="0.15"/>
    <row r="92" s="378" customFormat="1" x14ac:dyDescent="0.15"/>
    <row r="93" s="378" customFormat="1" x14ac:dyDescent="0.15"/>
    <row r="94" s="378" customFormat="1" x14ac:dyDescent="0.15"/>
    <row r="95" s="378" customFormat="1" x14ac:dyDescent="0.15"/>
    <row r="96" s="378" customFormat="1" x14ac:dyDescent="0.15"/>
    <row r="97" s="378" customFormat="1" x14ac:dyDescent="0.15"/>
    <row r="98" s="378" customFormat="1" x14ac:dyDescent="0.15"/>
    <row r="99" s="378" customFormat="1" x14ac:dyDescent="0.15"/>
    <row r="100" s="378" customFormat="1" x14ac:dyDescent="0.15"/>
    <row r="101" s="378" customFormat="1" x14ac:dyDescent="0.15"/>
    <row r="102" s="378" customFormat="1" x14ac:dyDescent="0.15"/>
    <row r="103" s="378" customFormat="1" x14ac:dyDescent="0.15"/>
    <row r="104" s="378" customFormat="1" x14ac:dyDescent="0.15"/>
    <row r="105" s="378" customFormat="1" x14ac:dyDescent="0.15"/>
    <row r="106" s="378" customFormat="1" x14ac:dyDescent="0.15"/>
    <row r="107" s="378" customFormat="1" x14ac:dyDescent="0.15"/>
    <row r="108" s="378" customFormat="1" x14ac:dyDescent="0.15"/>
    <row r="109" s="378" customFormat="1" x14ac:dyDescent="0.15"/>
    <row r="110" s="378" customFormat="1" x14ac:dyDescent="0.15"/>
    <row r="111" s="378" customFormat="1" x14ac:dyDescent="0.15"/>
    <row r="112" s="378" customFormat="1" x14ac:dyDescent="0.15"/>
    <row r="113" s="378" customFormat="1" x14ac:dyDescent="0.15"/>
    <row r="114" s="378" customFormat="1" x14ac:dyDescent="0.15"/>
    <row r="115" s="378" customFormat="1" x14ac:dyDescent="0.15"/>
    <row r="116" s="378" customFormat="1" x14ac:dyDescent="0.15"/>
    <row r="117" s="378" customFormat="1" x14ac:dyDescent="0.15"/>
    <row r="118" s="378" customFormat="1" x14ac:dyDescent="0.15"/>
  </sheetData>
  <mergeCells count="143">
    <mergeCell ref="B2:J2"/>
    <mergeCell ref="B3:D3"/>
    <mergeCell ref="E3:F3"/>
    <mergeCell ref="G3:H3"/>
    <mergeCell ref="I3:J3"/>
    <mergeCell ref="K3:K10"/>
    <mergeCell ref="B4:D4"/>
    <mergeCell ref="E4:J4"/>
    <mergeCell ref="B5:B9"/>
    <mergeCell ref="C5:D5"/>
    <mergeCell ref="E8:F8"/>
    <mergeCell ref="H8:I8"/>
    <mergeCell ref="C9:D9"/>
    <mergeCell ref="E9:F9"/>
    <mergeCell ref="H9:I9"/>
    <mergeCell ref="B10:F10"/>
    <mergeCell ref="G10:H10"/>
    <mergeCell ref="I10:J10"/>
    <mergeCell ref="E5:F5"/>
    <mergeCell ref="G5:G9"/>
    <mergeCell ref="H5:I5"/>
    <mergeCell ref="C6:D6"/>
    <mergeCell ref="E6:F6"/>
    <mergeCell ref="H6:I6"/>
    <mergeCell ref="C7:D7"/>
    <mergeCell ref="E7:F7"/>
    <mergeCell ref="H7:I7"/>
    <mergeCell ref="C8:D8"/>
    <mergeCell ref="B11:F11"/>
    <mergeCell ref="G11:H11"/>
    <mergeCell ref="I11:J11"/>
    <mergeCell ref="K11:K22"/>
    <mergeCell ref="B12:F12"/>
    <mergeCell ref="G12:H12"/>
    <mergeCell ref="I12:J12"/>
    <mergeCell ref="B13:F13"/>
    <mergeCell ref="G13:H13"/>
    <mergeCell ref="I13:J13"/>
    <mergeCell ref="B16:F16"/>
    <mergeCell ref="G16:H16"/>
    <mergeCell ref="I16:J16"/>
    <mergeCell ref="B17:F17"/>
    <mergeCell ref="G17:H17"/>
    <mergeCell ref="I17:J17"/>
    <mergeCell ref="B14:F14"/>
    <mergeCell ref="G14:H14"/>
    <mergeCell ref="I14:J14"/>
    <mergeCell ref="B15:F15"/>
    <mergeCell ref="G15:H15"/>
    <mergeCell ref="I15:J15"/>
    <mergeCell ref="B20:F20"/>
    <mergeCell ref="G20:H20"/>
    <mergeCell ref="I20:J20"/>
    <mergeCell ref="B21:F21"/>
    <mergeCell ref="G21:H21"/>
    <mergeCell ref="I21:J21"/>
    <mergeCell ref="B18:F18"/>
    <mergeCell ref="G18:H18"/>
    <mergeCell ref="I18:J18"/>
    <mergeCell ref="B19:F19"/>
    <mergeCell ref="G19:H19"/>
    <mergeCell ref="I19:J19"/>
    <mergeCell ref="B24:K24"/>
    <mergeCell ref="B25:C25"/>
    <mergeCell ref="E25:J25"/>
    <mergeCell ref="E26:J26"/>
    <mergeCell ref="B27:C27"/>
    <mergeCell ref="E27:J27"/>
    <mergeCell ref="B22:F22"/>
    <mergeCell ref="G22:H22"/>
    <mergeCell ref="I22:J22"/>
    <mergeCell ref="B23:D23"/>
    <mergeCell ref="E23:F23"/>
    <mergeCell ref="G23:J23"/>
    <mergeCell ref="E28:H28"/>
    <mergeCell ref="I28:J28"/>
    <mergeCell ref="E29:J29"/>
    <mergeCell ref="B30:C30"/>
    <mergeCell ref="E30:J30"/>
    <mergeCell ref="B31:B34"/>
    <mergeCell ref="C31:C34"/>
    <mergeCell ref="E31:J31"/>
    <mergeCell ref="E32:J32"/>
    <mergeCell ref="E33:J33"/>
    <mergeCell ref="E40:F40"/>
    <mergeCell ref="G40:J40"/>
    <mergeCell ref="E41:J41"/>
    <mergeCell ref="B42:C42"/>
    <mergeCell ref="E42:J42"/>
    <mergeCell ref="B43:C43"/>
    <mergeCell ref="E43:J43"/>
    <mergeCell ref="E34:J34"/>
    <mergeCell ref="B35:C35"/>
    <mergeCell ref="E35:J35"/>
    <mergeCell ref="B36:B41"/>
    <mergeCell ref="C36:C41"/>
    <mergeCell ref="E36:F36"/>
    <mergeCell ref="G36:J36"/>
    <mergeCell ref="E37:J37"/>
    <mergeCell ref="E38:J38"/>
    <mergeCell ref="E39:J39"/>
    <mergeCell ref="B47:C47"/>
    <mergeCell ref="E47:J47"/>
    <mergeCell ref="B48:K48"/>
    <mergeCell ref="B49:D49"/>
    <mergeCell ref="E49:J49"/>
    <mergeCell ref="B50:D50"/>
    <mergeCell ref="E50:J50"/>
    <mergeCell ref="B44:C44"/>
    <mergeCell ref="E44:J44"/>
    <mergeCell ref="B45:C45"/>
    <mergeCell ref="E45:J45"/>
    <mergeCell ref="B46:C46"/>
    <mergeCell ref="E46:J46"/>
    <mergeCell ref="B55:K55"/>
    <mergeCell ref="B56:J56"/>
    <mergeCell ref="B57:J57"/>
    <mergeCell ref="B58:D58"/>
    <mergeCell ref="E58:J58"/>
    <mergeCell ref="B59:D59"/>
    <mergeCell ref="E59:J59"/>
    <mergeCell ref="B51:K51"/>
    <mergeCell ref="B52:D52"/>
    <mergeCell ref="E52:J52"/>
    <mergeCell ref="B53:D53"/>
    <mergeCell ref="E53:J53"/>
    <mergeCell ref="B54:D54"/>
    <mergeCell ref="E54:J54"/>
    <mergeCell ref="H66:J66"/>
    <mergeCell ref="B67:D67"/>
    <mergeCell ref="E67:J67"/>
    <mergeCell ref="B68:D68"/>
    <mergeCell ref="E68:J68"/>
    <mergeCell ref="B60:D60"/>
    <mergeCell ref="E60:J60"/>
    <mergeCell ref="B61:D66"/>
    <mergeCell ref="E61:G61"/>
    <mergeCell ref="H61:J65"/>
    <mergeCell ref="E62:G62"/>
    <mergeCell ref="E63:G63"/>
    <mergeCell ref="E64:G64"/>
    <mergeCell ref="E65:G65"/>
    <mergeCell ref="E66:G66"/>
  </mergeCells>
  <phoneticPr fontId="66"/>
  <dataValidations count="2">
    <dataValidation imeMode="on" allowBlank="1" showInputMessage="1" showErrorMessage="1" sqref="J8 J5:J6 E5:F6 E8:F8 E4:J4 I67:J68 K10:K68 C55:D68 B10:B68 C10:D53 J10:J27 E53:H68 G10:H10 G23:H51 E10:F51 I10:I51 J29:J51 I53:J65" xr:uid="{2FA8821D-EF41-44A3-8730-DE2439A5BDD5}"/>
    <dataValidation imeMode="off" allowBlank="1" showInputMessage="1" showErrorMessage="1" sqref="J9 E7:F7 J7 E9:F9 E3:J3" xr:uid="{729AA073-6B6A-40B3-A414-EDDF469C9454}"/>
  </dataValidations>
  <printOptions horizontalCentered="1"/>
  <pageMargins left="0.27559055118110237" right="0.27559055118110237" top="0.23622047244094491" bottom="0.19685039370078741" header="0.19685039370078741" footer="0.19685039370078741"/>
  <pageSetup paperSize="9" scale="67" fitToHeight="2" orientation="portrait" r:id="rId1"/>
  <headerFooter alignWithMargins="0"/>
  <rowBreaks count="1" manualBreakCount="1">
    <brk id="68"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B1:K33"/>
  <sheetViews>
    <sheetView view="pageBreakPreview" zoomScaleSheetLayoutView="100" workbookViewId="0"/>
  </sheetViews>
  <sheetFormatPr defaultRowHeight="24" customHeight="1" x14ac:dyDescent="0.15"/>
  <cols>
    <col min="1" max="1" width="2.125" style="1" customWidth="1"/>
    <col min="2" max="2" width="10.25" style="1" customWidth="1"/>
    <col min="3" max="3" width="14.625" style="1" customWidth="1"/>
    <col min="4" max="4" width="7.375" style="1" customWidth="1"/>
    <col min="5" max="5" width="9.625" style="1" customWidth="1"/>
    <col min="6" max="6" width="17.625" style="1" customWidth="1"/>
    <col min="7" max="7" width="21.625" style="1" customWidth="1"/>
    <col min="8" max="8" width="3.625" style="1" customWidth="1"/>
    <col min="9" max="10" width="9" style="1" customWidth="1"/>
    <col min="11" max="11" width="3.5" style="1" bestFit="1" customWidth="1"/>
    <col min="12" max="12" width="9" style="1" customWidth="1"/>
    <col min="13" max="16384" width="9" style="1"/>
  </cols>
  <sheetData>
    <row r="1" spans="2:11" ht="15.95" customHeight="1" x14ac:dyDescent="0.15">
      <c r="B1" s="3"/>
    </row>
    <row r="2" spans="2:11" s="3" customFormat="1" ht="15.95" customHeight="1" x14ac:dyDescent="0.15">
      <c r="C2" s="116"/>
      <c r="D2" s="116"/>
      <c r="E2" s="116"/>
      <c r="F2" s="116"/>
      <c r="G2" s="116"/>
      <c r="I2" s="176" t="s">
        <v>312</v>
      </c>
      <c r="J2" s="331"/>
      <c r="K2" s="331" t="s">
        <v>311</v>
      </c>
    </row>
    <row r="3" spans="2:11" ht="9.75" customHeight="1" x14ac:dyDescent="0.15">
      <c r="C3" s="162"/>
      <c r="D3" s="162"/>
      <c r="E3" s="162"/>
      <c r="F3" s="162"/>
      <c r="G3" s="162"/>
    </row>
    <row r="4" spans="2:11" ht="9.9499999999999993" customHeight="1" x14ac:dyDescent="0.15"/>
    <row r="5" spans="2:11" ht="24.95" customHeight="1" x14ac:dyDescent="0.15">
      <c r="G5" s="182" t="s">
        <v>68</v>
      </c>
    </row>
    <row r="6" spans="2:11" ht="24" customHeight="1" x14ac:dyDescent="0.15">
      <c r="G6" s="176"/>
    </row>
    <row r="7" spans="2:11" ht="24" customHeight="1" x14ac:dyDescent="0.15">
      <c r="B7" s="663" t="str">
        <f>"業　務　履　行　報　告　書　（　"&amp;DBCS(J2)&amp;"　月　分　）"</f>
        <v>業　務　履　行　報　告　書　（　　月　分　）</v>
      </c>
      <c r="C7" s="663"/>
      <c r="D7" s="663"/>
      <c r="E7" s="663"/>
      <c r="F7" s="663"/>
      <c r="G7" s="663"/>
    </row>
    <row r="8" spans="2:11" ht="24" customHeight="1" x14ac:dyDescent="0.15">
      <c r="B8" s="160"/>
      <c r="C8" s="160"/>
      <c r="D8" s="160"/>
      <c r="E8" s="160"/>
      <c r="F8" s="160"/>
      <c r="G8" s="160"/>
    </row>
    <row r="9" spans="2:11" ht="21.95" customHeight="1" x14ac:dyDescent="0.15">
      <c r="B9" s="321" t="s">
        <v>21</v>
      </c>
      <c r="C9" s="324" t="str">
        <f>IF(入力ｼｰﾄ!J24="",入力ｼｰﾄ!J23,入力ｼｰﾄ!J24)</f>
        <v>でまち　○○</v>
      </c>
      <c r="D9" s="118" t="s">
        <v>329</v>
      </c>
    </row>
    <row r="10" spans="2:11" ht="21.95" customHeight="1" x14ac:dyDescent="0.15">
      <c r="B10" s="321"/>
      <c r="C10" s="324"/>
      <c r="D10" s="118"/>
    </row>
    <row r="11" spans="2:11" ht="21.95" customHeight="1" x14ac:dyDescent="0.15">
      <c r="B11" s="159"/>
      <c r="C11" s="159"/>
      <c r="E11" s="122" t="s">
        <v>150</v>
      </c>
      <c r="F11" s="224" t="str">
        <f>入力ｼｰﾄ!J26</f>
        <v>株式会社□□コンサル</v>
      </c>
    </row>
    <row r="12" spans="2:11" ht="21.95" customHeight="1" x14ac:dyDescent="0.15">
      <c r="E12" s="122" t="s">
        <v>161</v>
      </c>
      <c r="F12" s="131" t="str">
        <f>IF(入力ｼｰﾄ!J31="",入力ｼｰﾄ!J28,入力ｼｰﾄ!J31)</f>
        <v>はやし　○○</v>
      </c>
      <c r="H12" s="330"/>
    </row>
    <row r="13" spans="2:11" ht="21.95" customHeight="1" x14ac:dyDescent="0.15">
      <c r="E13" s="325"/>
      <c r="F13" s="664"/>
      <c r="G13" s="664"/>
    </row>
    <row r="14" spans="2:11" ht="21.95" customHeight="1" x14ac:dyDescent="0.15"/>
    <row r="15" spans="2:11" ht="30" customHeight="1" x14ac:dyDescent="0.15">
      <c r="B15" s="168" t="s">
        <v>268</v>
      </c>
      <c r="C15" s="665" t="str">
        <f>入力ｼｰﾄ!E21</f>
        <v>市道○○線○○業務委託</v>
      </c>
      <c r="D15" s="666"/>
      <c r="E15" s="666"/>
      <c r="F15" s="666"/>
      <c r="G15" s="667"/>
    </row>
    <row r="16" spans="2:11" ht="30" customHeight="1" x14ac:dyDescent="0.15">
      <c r="B16" s="168" t="s">
        <v>145</v>
      </c>
      <c r="C16" s="668">
        <f>+入力ｼｰﾄ!E25</f>
        <v>45388</v>
      </c>
      <c r="D16" s="669"/>
      <c r="E16" s="326" t="s">
        <v>63</v>
      </c>
      <c r="F16" s="327">
        <f>IF(入力ｼｰﾄ!E27="　",入力ｼｰﾄ!E26,入力ｼｰﾄ!E27)</f>
        <v>45626</v>
      </c>
      <c r="G16" s="328" t="s">
        <v>3</v>
      </c>
    </row>
    <row r="17" spans="2:10" ht="39.950000000000003" customHeight="1" x14ac:dyDescent="0.15">
      <c r="B17" s="322" t="s">
        <v>55</v>
      </c>
      <c r="C17" s="670" t="s">
        <v>9</v>
      </c>
      <c r="D17" s="671"/>
      <c r="E17" s="672" t="s">
        <v>67</v>
      </c>
      <c r="F17" s="673"/>
      <c r="G17" s="322" t="s">
        <v>52</v>
      </c>
    </row>
    <row r="18" spans="2:10" ht="30" customHeight="1" x14ac:dyDescent="0.15">
      <c r="B18" s="323" t="s">
        <v>123</v>
      </c>
      <c r="C18" s="674"/>
      <c r="D18" s="675"/>
      <c r="E18" s="674"/>
      <c r="F18" s="675"/>
      <c r="G18" s="329"/>
      <c r="J18" s="168" t="s">
        <v>270</v>
      </c>
    </row>
    <row r="19" spans="2:10" ht="30" customHeight="1" x14ac:dyDescent="0.15">
      <c r="B19" s="323" t="s">
        <v>123</v>
      </c>
      <c r="C19" s="674"/>
      <c r="D19" s="675"/>
      <c r="E19" s="674"/>
      <c r="F19" s="675"/>
      <c r="G19" s="329"/>
      <c r="J19" s="168" t="s">
        <v>34</v>
      </c>
    </row>
    <row r="20" spans="2:10" ht="30" customHeight="1" x14ac:dyDescent="0.15">
      <c r="B20" s="323" t="s">
        <v>123</v>
      </c>
      <c r="C20" s="674"/>
      <c r="D20" s="675"/>
      <c r="E20" s="674"/>
      <c r="F20" s="675"/>
      <c r="G20" s="329"/>
      <c r="J20" s="168" t="s">
        <v>165</v>
      </c>
    </row>
    <row r="21" spans="2:10" ht="30" customHeight="1" x14ac:dyDescent="0.15">
      <c r="B21" s="323" t="s">
        <v>123</v>
      </c>
      <c r="C21" s="674"/>
      <c r="D21" s="675"/>
      <c r="E21" s="674"/>
      <c r="F21" s="675"/>
      <c r="G21" s="329"/>
      <c r="J21" s="168" t="s">
        <v>271</v>
      </c>
    </row>
    <row r="22" spans="2:10" ht="30" customHeight="1" x14ac:dyDescent="0.15">
      <c r="B22" s="323" t="s">
        <v>123</v>
      </c>
      <c r="C22" s="674"/>
      <c r="D22" s="675"/>
      <c r="E22" s="674"/>
      <c r="F22" s="675"/>
      <c r="G22" s="329"/>
      <c r="J22" s="168" t="s">
        <v>273</v>
      </c>
    </row>
    <row r="23" spans="2:10" ht="30" customHeight="1" x14ac:dyDescent="0.15">
      <c r="B23" s="323" t="s">
        <v>123</v>
      </c>
      <c r="C23" s="674"/>
      <c r="D23" s="675"/>
      <c r="E23" s="674"/>
      <c r="F23" s="675"/>
      <c r="G23" s="329"/>
      <c r="J23" s="168" t="s">
        <v>155</v>
      </c>
    </row>
    <row r="24" spans="2:10" ht="30" customHeight="1" x14ac:dyDescent="0.15">
      <c r="B24" s="323" t="s">
        <v>123</v>
      </c>
      <c r="C24" s="674"/>
      <c r="D24" s="675"/>
      <c r="E24" s="674"/>
      <c r="F24" s="675"/>
      <c r="G24" s="329"/>
      <c r="J24" s="168" t="s">
        <v>231</v>
      </c>
    </row>
    <row r="25" spans="2:10" ht="30" customHeight="1" x14ac:dyDescent="0.15">
      <c r="B25" s="323" t="s">
        <v>123</v>
      </c>
      <c r="C25" s="674"/>
      <c r="D25" s="675"/>
      <c r="E25" s="674"/>
      <c r="F25" s="675"/>
      <c r="G25" s="329"/>
      <c r="J25" s="168" t="s">
        <v>269</v>
      </c>
    </row>
    <row r="26" spans="2:10" ht="30" customHeight="1" x14ac:dyDescent="0.15">
      <c r="B26" s="323" t="s">
        <v>123</v>
      </c>
      <c r="C26" s="674"/>
      <c r="D26" s="675"/>
      <c r="E26" s="674"/>
      <c r="F26" s="675"/>
      <c r="G26" s="329"/>
      <c r="J26" s="168" t="s">
        <v>276</v>
      </c>
    </row>
    <row r="27" spans="2:10" ht="30" customHeight="1" x14ac:dyDescent="0.15">
      <c r="B27" s="323" t="s">
        <v>123</v>
      </c>
      <c r="C27" s="674"/>
      <c r="D27" s="675"/>
      <c r="E27" s="674"/>
      <c r="F27" s="675"/>
      <c r="G27" s="329"/>
      <c r="J27" s="168" t="s">
        <v>178</v>
      </c>
    </row>
    <row r="28" spans="2:10" ht="30" customHeight="1" x14ac:dyDescent="0.15">
      <c r="B28" s="323" t="s">
        <v>123</v>
      </c>
      <c r="C28" s="674"/>
      <c r="D28" s="675"/>
      <c r="E28" s="674"/>
      <c r="F28" s="675"/>
      <c r="G28" s="329"/>
      <c r="J28" s="168" t="s">
        <v>86</v>
      </c>
    </row>
    <row r="29" spans="2:10" ht="30" customHeight="1" x14ac:dyDescent="0.15">
      <c r="B29" s="323" t="s">
        <v>123</v>
      </c>
      <c r="C29" s="674"/>
      <c r="D29" s="675"/>
      <c r="E29" s="674"/>
      <c r="F29" s="675"/>
      <c r="G29" s="329"/>
      <c r="J29" s="168" t="s">
        <v>277</v>
      </c>
    </row>
    <row r="30" spans="2:10" ht="23.1" customHeight="1" x14ac:dyDescent="0.15">
      <c r="B30" s="677" t="s">
        <v>59</v>
      </c>
      <c r="C30" s="678"/>
      <c r="D30" s="678"/>
      <c r="E30" s="678"/>
      <c r="F30" s="678"/>
      <c r="G30" s="679"/>
    </row>
    <row r="31" spans="2:10" ht="23.1" customHeight="1" x14ac:dyDescent="0.15">
      <c r="B31" s="680"/>
      <c r="C31" s="681"/>
      <c r="D31" s="681"/>
      <c r="E31" s="681"/>
      <c r="F31" s="681"/>
      <c r="G31" s="682"/>
    </row>
    <row r="32" spans="2:10" ht="23.1" customHeight="1" x14ac:dyDescent="0.15">
      <c r="B32" s="683"/>
      <c r="C32" s="684"/>
      <c r="D32" s="684"/>
      <c r="E32" s="684"/>
      <c r="F32" s="684"/>
      <c r="G32" s="685"/>
    </row>
    <row r="33" spans="6:7" ht="7.5" customHeight="1" x14ac:dyDescent="0.15">
      <c r="F33" s="676"/>
      <c r="G33" s="676"/>
    </row>
  </sheetData>
  <mergeCells count="32">
    <mergeCell ref="F33:G33"/>
    <mergeCell ref="B30:G32"/>
    <mergeCell ref="C27:D27"/>
    <mergeCell ref="E27:F27"/>
    <mergeCell ref="C28:D28"/>
    <mergeCell ref="E28:F28"/>
    <mergeCell ref="C29:D29"/>
    <mergeCell ref="E29:F29"/>
    <mergeCell ref="C24:D24"/>
    <mergeCell ref="E24:F24"/>
    <mergeCell ref="C25:D25"/>
    <mergeCell ref="E25:F25"/>
    <mergeCell ref="C26:D26"/>
    <mergeCell ref="E26:F26"/>
    <mergeCell ref="C21:D21"/>
    <mergeCell ref="E21:F21"/>
    <mergeCell ref="C22:D22"/>
    <mergeCell ref="E22:F22"/>
    <mergeCell ref="C23:D23"/>
    <mergeCell ref="E23:F23"/>
    <mergeCell ref="C18:D18"/>
    <mergeCell ref="E18:F18"/>
    <mergeCell ref="C19:D19"/>
    <mergeCell ref="E19:F19"/>
    <mergeCell ref="C20:D20"/>
    <mergeCell ref="E20:F20"/>
    <mergeCell ref="B7:G7"/>
    <mergeCell ref="F13:G13"/>
    <mergeCell ref="C15:G15"/>
    <mergeCell ref="C16:D16"/>
    <mergeCell ref="C17:D17"/>
    <mergeCell ref="E17:F17"/>
  </mergeCells>
  <phoneticPr fontId="3"/>
  <conditionalFormatting sqref="G5">
    <cfRule type="cellIs" dxfId="33" priority="2" operator="between">
      <formula>43586</formula>
      <formula>43830</formula>
    </cfRule>
  </conditionalFormatting>
  <dataValidations count="2">
    <dataValidation imeMode="off" allowBlank="1" showInputMessage="1" showErrorMessage="1" sqref="B18:F29 J2 G5" xr:uid="{00000000-0002-0000-1000-000000000000}"/>
    <dataValidation imeMode="on" allowBlank="1" showInputMessage="1" showErrorMessage="1" sqref="B30:G32 G18:G29" xr:uid="{00000000-0002-0000-1000-000001000000}"/>
  </dataValidations>
  <printOptions horizontalCentered="1"/>
  <pageMargins left="0.98425196850393681" right="0.39370078740157483" top="0.59055118110236227" bottom="0.78740157480314965" header="0.51181102362204722" footer="0.51181102362204722"/>
  <pageSetup paperSize="9" orientation="portrait" blackAndWhite="1"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34998626667073579"/>
  </sheetPr>
  <dimension ref="A1:AC39"/>
  <sheetViews>
    <sheetView view="pageBreakPreview" zoomScaleSheetLayoutView="100" workbookViewId="0">
      <selection sqref="A1:D1"/>
    </sheetView>
  </sheetViews>
  <sheetFormatPr defaultColWidth="3" defaultRowHeight="18" customHeight="1" x14ac:dyDescent="0.15"/>
  <cols>
    <col min="1" max="1" width="1.375" style="184" customWidth="1"/>
    <col min="2" max="3" width="3" style="184"/>
    <col min="4" max="4" width="3.5" style="184" customWidth="1"/>
    <col min="5" max="9" width="3" style="184"/>
    <col min="10" max="10" width="7.5" style="184" customWidth="1"/>
    <col min="11" max="17" width="3" style="184"/>
    <col min="18" max="18" width="2.125" style="184" customWidth="1"/>
    <col min="19" max="25" width="3" style="184"/>
    <col min="26" max="26" width="2.5" style="184" customWidth="1"/>
    <col min="27" max="28" width="3" style="184"/>
    <col min="29" max="29" width="1.125" style="184" customWidth="1"/>
    <col min="30" max="16384" width="3" style="184"/>
  </cols>
  <sheetData>
    <row r="1" spans="1:29" ht="18" customHeight="1" x14ac:dyDescent="0.15">
      <c r="A1" s="686"/>
      <c r="B1" s="686"/>
      <c r="C1" s="686"/>
      <c r="D1" s="686"/>
    </row>
    <row r="2" spans="1:29" s="185" customFormat="1" ht="23.1" customHeight="1" x14ac:dyDescent="0.15">
      <c r="A2" s="663" t="s">
        <v>192</v>
      </c>
      <c r="B2" s="663"/>
      <c r="C2" s="663"/>
      <c r="D2" s="663"/>
      <c r="E2" s="663"/>
      <c r="F2" s="663"/>
      <c r="G2" s="663"/>
      <c r="H2" s="663"/>
      <c r="I2" s="663"/>
      <c r="J2" s="663"/>
      <c r="K2" s="663"/>
      <c r="L2" s="663"/>
      <c r="M2" s="663"/>
      <c r="N2" s="663"/>
      <c r="O2" s="663"/>
      <c r="P2" s="663"/>
      <c r="Q2" s="663"/>
      <c r="R2" s="663"/>
      <c r="S2" s="663"/>
      <c r="T2" s="663"/>
      <c r="U2" s="663"/>
      <c r="V2" s="663"/>
      <c r="W2" s="663"/>
      <c r="X2" s="663"/>
      <c r="Y2" s="663"/>
      <c r="Z2" s="663"/>
      <c r="AA2" s="663"/>
      <c r="AB2" s="663"/>
      <c r="AC2" s="663"/>
    </row>
    <row r="3" spans="1:29" ht="9" customHeight="1" x14ac:dyDescent="0.15">
      <c r="A3" s="186"/>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row>
    <row r="4" spans="1:29" s="3" customFormat="1" ht="20.100000000000001" customHeight="1" x14ac:dyDescent="0.15">
      <c r="A4" s="116"/>
      <c r="B4" s="700" t="s">
        <v>60</v>
      </c>
      <c r="C4" s="701"/>
      <c r="D4" s="702"/>
      <c r="E4" s="200"/>
      <c r="F4" s="205" t="s">
        <v>58</v>
      </c>
      <c r="G4" s="205"/>
      <c r="H4" s="687" t="s">
        <v>208</v>
      </c>
      <c r="I4" s="687"/>
      <c r="J4" s="687"/>
      <c r="K4" s="688" t="str">
        <f>IF(入力ｼｰﾄ!J24="",入力ｼｰﾄ!J23,入力ｼｰﾄ!J24)</f>
        <v>でまち　○○</v>
      </c>
      <c r="L4" s="688"/>
      <c r="M4" s="688"/>
      <c r="N4" s="688"/>
      <c r="O4" s="688"/>
      <c r="P4" s="688"/>
      <c r="Q4" s="205"/>
      <c r="R4" s="211"/>
      <c r="S4" s="703" t="s">
        <v>19</v>
      </c>
      <c r="T4" s="704"/>
      <c r="U4" s="705"/>
      <c r="V4" s="214"/>
      <c r="W4" s="205"/>
      <c r="X4" s="205"/>
      <c r="Y4" s="205"/>
      <c r="Z4" s="205"/>
      <c r="AA4" s="205"/>
      <c r="AB4" s="211"/>
      <c r="AC4" s="39"/>
    </row>
    <row r="5" spans="1:29" s="3" customFormat="1" ht="20.100000000000001" customHeight="1" x14ac:dyDescent="0.15">
      <c r="A5" s="116"/>
      <c r="B5" s="700"/>
      <c r="C5" s="701"/>
      <c r="D5" s="702"/>
      <c r="E5" s="201"/>
      <c r="F5" s="39" t="s">
        <v>72</v>
      </c>
      <c r="G5" s="39"/>
      <c r="H5" s="689" t="s">
        <v>234</v>
      </c>
      <c r="I5" s="689"/>
      <c r="J5" s="689"/>
      <c r="K5" s="690" t="str">
        <f>入力ｼｰﾄ!J26</f>
        <v>株式会社□□コンサル</v>
      </c>
      <c r="L5" s="690"/>
      <c r="M5" s="690"/>
      <c r="N5" s="690"/>
      <c r="O5" s="690"/>
      <c r="P5" s="690"/>
      <c r="Q5" s="690"/>
      <c r="R5" s="691"/>
      <c r="S5" s="706"/>
      <c r="T5" s="707"/>
      <c r="U5" s="708"/>
      <c r="V5" s="692" t="s">
        <v>284</v>
      </c>
      <c r="W5" s="693"/>
      <c r="X5" s="693"/>
      <c r="Y5" s="693"/>
      <c r="Z5" s="693"/>
      <c r="AA5" s="693"/>
      <c r="AB5" s="694"/>
      <c r="AC5" s="39"/>
    </row>
    <row r="6" spans="1:29" s="3" customFormat="1" ht="20.100000000000001" customHeight="1" x14ac:dyDescent="0.15">
      <c r="A6" s="39"/>
      <c r="B6" s="700"/>
      <c r="C6" s="701"/>
      <c r="D6" s="702"/>
      <c r="E6" s="202"/>
      <c r="F6" s="206"/>
      <c r="G6" s="206"/>
      <c r="H6" s="712" t="s">
        <v>16</v>
      </c>
      <c r="I6" s="712"/>
      <c r="J6" s="712"/>
      <c r="K6" s="713" t="str">
        <f>IF(入力ｼｰﾄ!J31="",入力ｼｰﾄ!J28,入力ｼｰﾄ!J31)</f>
        <v>はやし　○○</v>
      </c>
      <c r="L6" s="713"/>
      <c r="M6" s="713"/>
      <c r="N6" s="713"/>
      <c r="O6" s="713"/>
      <c r="P6" s="713"/>
      <c r="Q6" s="206"/>
      <c r="R6" s="212"/>
      <c r="S6" s="709"/>
      <c r="T6" s="710"/>
      <c r="U6" s="711"/>
      <c r="V6" s="215"/>
      <c r="W6" s="206"/>
      <c r="X6" s="206"/>
      <c r="Y6" s="206"/>
      <c r="Z6" s="206"/>
      <c r="AA6" s="206"/>
      <c r="AB6" s="212"/>
      <c r="AC6" s="39"/>
    </row>
    <row r="7" spans="1:29" s="3" customFormat="1" ht="20.100000000000001" customHeight="1" x14ac:dyDescent="0.15">
      <c r="A7" s="116"/>
      <c r="B7" s="700" t="s">
        <v>83</v>
      </c>
      <c r="C7" s="701"/>
      <c r="D7" s="702"/>
      <c r="E7" s="200"/>
      <c r="F7" s="207" t="s">
        <v>24</v>
      </c>
      <c r="G7" s="207"/>
      <c r="H7" s="207"/>
      <c r="I7" s="207"/>
      <c r="J7" s="209"/>
      <c r="K7" s="207"/>
      <c r="L7" s="207"/>
      <c r="M7" s="209"/>
      <c r="N7" s="207"/>
      <c r="O7" s="207"/>
      <c r="P7" s="209"/>
      <c r="Q7" s="207"/>
      <c r="R7" s="207"/>
      <c r="S7" s="209"/>
      <c r="T7" s="207"/>
      <c r="U7" s="207"/>
      <c r="V7" s="207"/>
      <c r="W7" s="207"/>
      <c r="X7" s="209"/>
      <c r="Y7" s="207"/>
      <c r="Z7" s="207"/>
      <c r="AA7" s="209"/>
      <c r="AB7" s="216"/>
    </row>
    <row r="8" spans="1:29" ht="20.100000000000001" customHeight="1" x14ac:dyDescent="0.15">
      <c r="A8" s="3"/>
      <c r="B8" s="700"/>
      <c r="C8" s="701"/>
      <c r="D8" s="702"/>
      <c r="E8" s="201"/>
      <c r="F8" s="39" t="s">
        <v>69</v>
      </c>
      <c r="G8" s="39"/>
      <c r="H8" s="39"/>
      <c r="I8" s="39"/>
      <c r="J8" s="39"/>
      <c r="K8" s="39"/>
      <c r="L8" s="39"/>
      <c r="M8" s="39"/>
      <c r="N8" s="39"/>
      <c r="O8" s="39"/>
      <c r="P8" s="39"/>
      <c r="Q8" s="39"/>
      <c r="R8" s="39"/>
      <c r="S8" s="39"/>
      <c r="T8" s="39"/>
      <c r="U8" s="39"/>
      <c r="V8" s="39"/>
      <c r="W8" s="39"/>
      <c r="X8" s="39"/>
      <c r="Y8" s="39"/>
      <c r="Z8" s="39"/>
      <c r="AA8" s="39"/>
      <c r="AB8" s="217"/>
      <c r="AC8" s="3"/>
    </row>
    <row r="9" spans="1:29" ht="20.100000000000001" customHeight="1" x14ac:dyDescent="0.15">
      <c r="A9" s="116"/>
      <c r="B9" s="700"/>
      <c r="C9" s="701"/>
      <c r="D9" s="702"/>
      <c r="E9" s="201"/>
      <c r="F9" s="39" t="s">
        <v>73</v>
      </c>
      <c r="G9" s="39"/>
      <c r="H9" s="39"/>
      <c r="I9" s="39"/>
      <c r="J9" s="39"/>
      <c r="K9" s="39"/>
      <c r="L9" s="39"/>
      <c r="M9" s="39"/>
      <c r="N9" s="39"/>
      <c r="O9" s="39"/>
      <c r="P9" s="39"/>
      <c r="Q9" s="39"/>
      <c r="R9" s="39"/>
      <c r="S9" s="39"/>
      <c r="T9" s="39"/>
      <c r="U9" s="39"/>
      <c r="V9" s="39"/>
      <c r="W9" s="39"/>
      <c r="X9" s="39"/>
      <c r="Y9" s="39"/>
      <c r="Z9" s="39"/>
      <c r="AA9" s="39"/>
      <c r="AB9" s="217"/>
      <c r="AC9" s="3"/>
    </row>
    <row r="10" spans="1:29" ht="20.100000000000001" customHeight="1" x14ac:dyDescent="0.15">
      <c r="A10" s="116"/>
      <c r="B10" s="700"/>
      <c r="C10" s="701"/>
      <c r="D10" s="702"/>
      <c r="E10" s="203"/>
      <c r="F10" s="206" t="s">
        <v>47</v>
      </c>
      <c r="G10" s="206"/>
      <c r="H10" s="206"/>
      <c r="I10" s="206"/>
      <c r="J10" s="206"/>
      <c r="K10" s="206"/>
      <c r="L10" s="206"/>
      <c r="M10" s="206"/>
      <c r="N10" s="206"/>
      <c r="O10" s="206"/>
      <c r="P10" s="206"/>
      <c r="Q10" s="206"/>
      <c r="R10" s="206"/>
      <c r="S10" s="206"/>
      <c r="T10" s="206"/>
      <c r="U10" s="206"/>
      <c r="V10" s="206"/>
      <c r="W10" s="206"/>
      <c r="X10" s="206"/>
      <c r="Y10" s="206"/>
      <c r="Z10" s="206"/>
      <c r="AA10" s="206"/>
      <c r="AB10" s="212"/>
      <c r="AC10" s="3"/>
    </row>
    <row r="11" spans="1:29" ht="20.100000000000001" customHeight="1" x14ac:dyDescent="0.15">
      <c r="B11" s="695" t="s">
        <v>268</v>
      </c>
      <c r="C11" s="696"/>
      <c r="D11" s="697"/>
      <c r="E11" s="714" t="str">
        <f>入力ｼｰﾄ!E21</f>
        <v>市道○○線○○業務委託</v>
      </c>
      <c r="F11" s="715"/>
      <c r="G11" s="715"/>
      <c r="H11" s="715"/>
      <c r="I11" s="715"/>
      <c r="J11" s="715"/>
      <c r="K11" s="715"/>
      <c r="L11" s="715"/>
      <c r="M11" s="715"/>
      <c r="N11" s="715"/>
      <c r="O11" s="715"/>
      <c r="P11" s="715"/>
      <c r="Q11" s="715"/>
      <c r="R11" s="715"/>
      <c r="S11" s="715"/>
      <c r="T11" s="715"/>
      <c r="U11" s="715"/>
      <c r="V11" s="715"/>
      <c r="W11" s="715"/>
      <c r="X11" s="715"/>
      <c r="Y11" s="715"/>
      <c r="Z11" s="715"/>
      <c r="AA11" s="715"/>
      <c r="AB11" s="716"/>
    </row>
    <row r="12" spans="1:29" ht="20.100000000000001" customHeight="1" x14ac:dyDescent="0.15">
      <c r="A12" s="187"/>
      <c r="B12" s="695" t="s">
        <v>81</v>
      </c>
      <c r="C12" s="696"/>
      <c r="D12" s="697"/>
      <c r="E12" s="717" t="str">
        <f>入力ｼｰﾄ!E22&amp;"　地内"</f>
        <v>砺波市　庄川町○外　地内</v>
      </c>
      <c r="F12" s="718"/>
      <c r="G12" s="718"/>
      <c r="H12" s="718"/>
      <c r="I12" s="718"/>
      <c r="J12" s="718"/>
      <c r="K12" s="718"/>
      <c r="L12" s="718"/>
      <c r="M12" s="718"/>
      <c r="N12" s="718"/>
      <c r="O12" s="718"/>
      <c r="P12" s="718"/>
      <c r="Q12" s="718"/>
      <c r="R12" s="718"/>
      <c r="S12" s="718"/>
      <c r="T12" s="718"/>
      <c r="U12" s="718"/>
      <c r="V12" s="718"/>
      <c r="W12" s="718"/>
      <c r="X12" s="718"/>
      <c r="Y12" s="718"/>
      <c r="Z12" s="718"/>
      <c r="AA12" s="718"/>
      <c r="AB12" s="719"/>
    </row>
    <row r="13" spans="1:29" ht="20.100000000000001" customHeight="1" x14ac:dyDescent="0.15">
      <c r="B13" s="695"/>
      <c r="C13" s="696"/>
      <c r="D13" s="697"/>
      <c r="E13" s="696" t="s">
        <v>349</v>
      </c>
      <c r="F13" s="696"/>
      <c r="G13" s="696"/>
      <c r="H13" s="696"/>
      <c r="I13" s="696"/>
      <c r="J13" s="696"/>
      <c r="K13" s="696"/>
      <c r="L13" s="696"/>
      <c r="M13" s="696"/>
      <c r="N13" s="696"/>
      <c r="O13" s="696"/>
      <c r="P13" s="696"/>
      <c r="Q13" s="696"/>
      <c r="R13" s="696"/>
      <c r="S13" s="696"/>
      <c r="T13" s="696"/>
      <c r="U13" s="696"/>
      <c r="V13" s="696"/>
      <c r="W13" s="696"/>
      <c r="X13" s="696"/>
      <c r="Y13" s="696"/>
      <c r="Z13" s="696"/>
      <c r="AA13" s="696"/>
      <c r="AB13" s="697"/>
    </row>
    <row r="14" spans="1:29" ht="20.100000000000001" customHeight="1" x14ac:dyDescent="0.15">
      <c r="B14" s="188"/>
      <c r="C14" s="192"/>
      <c r="D14" s="194"/>
      <c r="E14" s="192"/>
      <c r="F14" s="192"/>
      <c r="G14" s="192"/>
      <c r="H14" s="192"/>
      <c r="I14" s="192"/>
      <c r="J14" s="192"/>
      <c r="K14" s="192"/>
      <c r="L14" s="192"/>
      <c r="M14" s="192"/>
      <c r="N14" s="192"/>
      <c r="O14" s="192"/>
      <c r="P14" s="192"/>
      <c r="Q14" s="192"/>
      <c r="R14" s="192"/>
      <c r="S14" s="192"/>
      <c r="T14" s="192"/>
      <c r="U14" s="192"/>
      <c r="V14" s="192"/>
      <c r="W14" s="192"/>
      <c r="X14" s="192"/>
      <c r="Y14" s="192"/>
      <c r="Z14" s="192"/>
      <c r="AA14" s="192"/>
      <c r="AB14" s="194"/>
    </row>
    <row r="15" spans="1:29" ht="20.100000000000001" customHeight="1" x14ac:dyDescent="0.15">
      <c r="B15" s="189"/>
      <c r="D15" s="195"/>
      <c r="AB15" s="195"/>
    </row>
    <row r="16" spans="1:29" ht="20.100000000000001" customHeight="1" x14ac:dyDescent="0.15">
      <c r="B16" s="189"/>
      <c r="D16" s="195"/>
      <c r="AB16" s="195"/>
    </row>
    <row r="17" spans="1:28" ht="20.100000000000001" customHeight="1" x14ac:dyDescent="0.15">
      <c r="B17" s="189"/>
      <c r="D17" s="195"/>
      <c r="AB17" s="195"/>
    </row>
    <row r="18" spans="1:28" ht="20.100000000000001" customHeight="1" x14ac:dyDescent="0.15">
      <c r="B18" s="189"/>
      <c r="D18" s="195"/>
      <c r="AB18" s="195"/>
    </row>
    <row r="19" spans="1:28" ht="20.100000000000001" customHeight="1" x14ac:dyDescent="0.15">
      <c r="B19" s="189"/>
      <c r="D19" s="195"/>
      <c r="AB19" s="195"/>
    </row>
    <row r="20" spans="1:28" ht="20.100000000000001" customHeight="1" x14ac:dyDescent="0.15">
      <c r="B20" s="189"/>
      <c r="D20" s="195"/>
      <c r="AB20" s="195"/>
    </row>
    <row r="21" spans="1:28" ht="20.100000000000001" customHeight="1" x14ac:dyDescent="0.15">
      <c r="B21" s="189"/>
      <c r="D21" s="195"/>
      <c r="AB21" s="195"/>
    </row>
    <row r="22" spans="1:28" ht="20.100000000000001" customHeight="1" x14ac:dyDescent="0.15">
      <c r="B22" s="189"/>
      <c r="D22" s="195"/>
      <c r="AB22" s="195"/>
    </row>
    <row r="23" spans="1:28" ht="20.100000000000001" customHeight="1" x14ac:dyDescent="0.15">
      <c r="B23" s="189"/>
      <c r="D23" s="195"/>
      <c r="AB23" s="195"/>
    </row>
    <row r="24" spans="1:28" ht="20.100000000000001" customHeight="1" x14ac:dyDescent="0.15">
      <c r="B24" s="189"/>
      <c r="D24" s="195"/>
      <c r="AB24" s="195"/>
    </row>
    <row r="25" spans="1:28" ht="20.100000000000001" customHeight="1" x14ac:dyDescent="0.15">
      <c r="B25" s="189"/>
      <c r="D25" s="195"/>
      <c r="AB25" s="195"/>
    </row>
    <row r="26" spans="1:28" ht="20.100000000000001" customHeight="1" x14ac:dyDescent="0.15">
      <c r="B26" s="189"/>
      <c r="D26" s="195"/>
      <c r="AB26" s="195"/>
    </row>
    <row r="27" spans="1:28" ht="20.100000000000001" customHeight="1" x14ac:dyDescent="0.15">
      <c r="B27" s="189"/>
      <c r="D27" s="195"/>
      <c r="AB27" s="195"/>
    </row>
    <row r="28" spans="1:28" ht="20.100000000000001" customHeight="1" x14ac:dyDescent="0.15">
      <c r="B28" s="189"/>
      <c r="D28" s="195"/>
      <c r="AB28" s="195"/>
    </row>
    <row r="29" spans="1:28" ht="20.100000000000001" customHeight="1" x14ac:dyDescent="0.15">
      <c r="B29" s="189"/>
      <c r="D29" s="195"/>
      <c r="AB29" s="195"/>
    </row>
    <row r="30" spans="1:28" ht="20.100000000000001" customHeight="1" x14ac:dyDescent="0.15">
      <c r="B30" s="189"/>
      <c r="D30" s="195"/>
      <c r="AB30" s="195"/>
    </row>
    <row r="31" spans="1:28" ht="20.100000000000001" customHeight="1" x14ac:dyDescent="0.15">
      <c r="B31" s="189"/>
      <c r="D31" s="195"/>
      <c r="AB31" s="195"/>
    </row>
    <row r="32" spans="1:28" ht="20.100000000000001" customHeight="1" x14ac:dyDescent="0.15">
      <c r="A32" s="3"/>
      <c r="B32" s="190"/>
      <c r="C32" s="3"/>
      <c r="D32" s="196"/>
      <c r="E32" s="3"/>
      <c r="F32" s="3"/>
      <c r="G32" s="3"/>
      <c r="H32" s="3"/>
      <c r="I32" s="3"/>
      <c r="AB32" s="195"/>
    </row>
    <row r="33" spans="1:28" ht="20.100000000000001" customHeight="1" x14ac:dyDescent="0.15">
      <c r="A33" s="3"/>
      <c r="B33" s="190"/>
      <c r="C33" s="3"/>
      <c r="D33" s="196"/>
      <c r="E33" s="3"/>
      <c r="F33" s="3"/>
      <c r="G33" s="3"/>
      <c r="H33" s="3"/>
      <c r="I33" s="3"/>
      <c r="AB33" s="195"/>
    </row>
    <row r="34" spans="1:28" ht="20.100000000000001" customHeight="1" x14ac:dyDescent="0.15">
      <c r="B34" s="189"/>
      <c r="D34" s="197"/>
      <c r="E34" s="1"/>
      <c r="F34" s="1"/>
      <c r="G34" s="174"/>
      <c r="H34" s="1"/>
      <c r="I34" s="174"/>
      <c r="J34" s="1"/>
      <c r="K34" s="1"/>
      <c r="L34" s="174"/>
      <c r="M34" s="1"/>
      <c r="N34" s="1"/>
      <c r="O34" s="174"/>
      <c r="P34" s="174"/>
      <c r="Q34" s="174"/>
      <c r="T34" s="174"/>
      <c r="U34" s="174"/>
      <c r="V34" s="174"/>
      <c r="W34" s="174"/>
      <c r="X34" s="174"/>
      <c r="Y34" s="174"/>
      <c r="Z34" s="174"/>
      <c r="AA34" s="174"/>
      <c r="AB34" s="197"/>
    </row>
    <row r="35" spans="1:28" ht="20.100000000000001" customHeight="1" x14ac:dyDescent="0.15">
      <c r="B35" s="189"/>
      <c r="D35" s="198"/>
      <c r="E35" s="1"/>
      <c r="F35" s="1"/>
      <c r="G35" s="1"/>
      <c r="H35" s="1"/>
      <c r="I35" s="1"/>
      <c r="J35" s="1"/>
      <c r="K35" s="1"/>
      <c r="L35" s="1"/>
      <c r="M35" s="1"/>
      <c r="N35" s="1"/>
      <c r="O35" s="174"/>
      <c r="P35" s="174"/>
      <c r="Q35" s="174"/>
      <c r="T35" s="174"/>
      <c r="U35" s="174"/>
      <c r="V35" s="174"/>
      <c r="W35" s="174"/>
      <c r="X35" s="174"/>
      <c r="Y35" s="174"/>
      <c r="Z35" s="174"/>
      <c r="AA35" s="174"/>
      <c r="AB35" s="197"/>
    </row>
    <row r="36" spans="1:28" ht="20.100000000000001" customHeight="1" x14ac:dyDescent="0.15">
      <c r="B36" s="191"/>
      <c r="C36" s="193"/>
      <c r="D36" s="199"/>
      <c r="E36" s="204"/>
      <c r="F36" s="204"/>
      <c r="G36" s="208"/>
      <c r="H36" s="204"/>
      <c r="I36" s="208"/>
      <c r="J36" s="204"/>
      <c r="K36" s="204"/>
      <c r="L36" s="208"/>
      <c r="M36" s="204"/>
      <c r="N36" s="204"/>
      <c r="O36" s="208"/>
      <c r="P36" s="208"/>
      <c r="Q36" s="208"/>
      <c r="R36" s="193"/>
      <c r="S36" s="213"/>
      <c r="T36" s="208"/>
      <c r="U36" s="208"/>
      <c r="V36" s="208"/>
      <c r="W36" s="208"/>
      <c r="X36" s="208"/>
      <c r="Y36" s="208"/>
      <c r="Z36" s="208"/>
      <c r="AA36" s="208"/>
      <c r="AB36" s="199"/>
    </row>
    <row r="37" spans="1:28" ht="20.100000000000001" customHeight="1" x14ac:dyDescent="0.15">
      <c r="C37" s="184" t="s">
        <v>84</v>
      </c>
      <c r="D37" s="1"/>
      <c r="E37" s="1"/>
      <c r="F37" s="1"/>
      <c r="G37" s="1"/>
      <c r="H37" s="1"/>
      <c r="I37" s="1"/>
      <c r="J37" s="1"/>
      <c r="K37" s="1"/>
      <c r="L37" s="1"/>
      <c r="M37" s="1"/>
      <c r="N37" s="1"/>
      <c r="O37" s="174"/>
      <c r="P37" s="174"/>
      <c r="Q37" s="174"/>
      <c r="S37" s="3"/>
      <c r="T37" s="174"/>
      <c r="U37" s="174"/>
      <c r="V37" s="174"/>
      <c r="W37" s="174"/>
      <c r="X37" s="174"/>
      <c r="Y37" s="174"/>
      <c r="Z37" s="174"/>
      <c r="AA37" s="174"/>
      <c r="AB37" s="174"/>
    </row>
    <row r="38" spans="1:28" ht="18" customHeight="1" x14ac:dyDescent="0.15">
      <c r="C38" s="184" t="s">
        <v>92</v>
      </c>
    </row>
    <row r="39" spans="1:28" ht="18.75" customHeight="1" x14ac:dyDescent="0.15">
      <c r="C39" s="698" t="s">
        <v>193</v>
      </c>
      <c r="D39" s="699"/>
      <c r="E39" s="699"/>
      <c r="F39" s="699"/>
      <c r="G39" s="699"/>
      <c r="H39" s="699"/>
      <c r="I39" s="699"/>
      <c r="J39" s="699"/>
      <c r="K39" s="699"/>
      <c r="L39" s="699"/>
      <c r="M39" s="699"/>
      <c r="N39" s="699"/>
      <c r="O39" s="699"/>
      <c r="P39" s="699"/>
      <c r="Q39" s="699"/>
      <c r="R39" s="699"/>
      <c r="S39" s="699"/>
      <c r="T39" s="699"/>
      <c r="U39" s="699"/>
      <c r="V39" s="699"/>
      <c r="W39" s="699"/>
      <c r="X39" s="699"/>
      <c r="Y39" s="699"/>
      <c r="Z39" s="699"/>
      <c r="AA39" s="699"/>
      <c r="AB39" s="699"/>
    </row>
  </sheetData>
  <mergeCells count="19">
    <mergeCell ref="B13:D13"/>
    <mergeCell ref="E13:AB13"/>
    <mergeCell ref="C39:AB39"/>
    <mergeCell ref="B4:D6"/>
    <mergeCell ref="S4:U6"/>
    <mergeCell ref="B7:D10"/>
    <mergeCell ref="H6:J6"/>
    <mergeCell ref="K6:P6"/>
    <mergeCell ref="B11:D11"/>
    <mergeCell ref="E11:AB11"/>
    <mergeCell ref="B12:D12"/>
    <mergeCell ref="E12:AB12"/>
    <mergeCell ref="A1:D1"/>
    <mergeCell ref="A2:AC2"/>
    <mergeCell ref="H4:J4"/>
    <mergeCell ref="K4:P4"/>
    <mergeCell ref="H5:J5"/>
    <mergeCell ref="K5:R5"/>
    <mergeCell ref="V5:AB5"/>
  </mergeCells>
  <phoneticPr fontId="3"/>
  <conditionalFormatting sqref="V5:AB5">
    <cfRule type="cellIs" dxfId="32" priority="1" operator="between">
      <formula>43586</formula>
      <formula>43830</formula>
    </cfRule>
  </conditionalFormatting>
  <dataValidations count="1">
    <dataValidation imeMode="off" allowBlank="1" showInputMessage="1" showErrorMessage="1" sqref="V5:AB5" xr:uid="{00000000-0002-0000-0700-000000000000}"/>
  </dataValidations>
  <printOptions horizontalCentered="1"/>
  <pageMargins left="0.78740157480314965" right="0.19685039370078741" top="0.98425196850393681" bottom="0.59055118110236227" header="0.51181102362204722" footer="0.51181102362204722"/>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8481" r:id="rId4" name="チェック 1">
              <controlPr defaultSize="0" autoFill="0" autoLine="0" autoPict="0">
                <anchor moveWithCells="1">
                  <from>
                    <xdr:col>4</xdr:col>
                    <xdr:colOff>19050</xdr:colOff>
                    <xdr:row>4</xdr:row>
                    <xdr:rowOff>0</xdr:rowOff>
                  </from>
                  <to>
                    <xdr:col>5</xdr:col>
                    <xdr:colOff>19050</xdr:colOff>
                    <xdr:row>5</xdr:row>
                    <xdr:rowOff>0</xdr:rowOff>
                  </to>
                </anchor>
              </controlPr>
            </control>
          </mc:Choice>
        </mc:AlternateContent>
        <mc:AlternateContent xmlns:mc="http://schemas.openxmlformats.org/markup-compatibility/2006">
          <mc:Choice Requires="x14">
            <control shapeId="148482" r:id="rId5" name="チェック 2">
              <controlPr defaultSize="0" autoFill="0" autoLine="0" autoPict="0">
                <anchor moveWithCells="1">
                  <from>
                    <xdr:col>4</xdr:col>
                    <xdr:colOff>19050</xdr:colOff>
                    <xdr:row>3</xdr:row>
                    <xdr:rowOff>0</xdr:rowOff>
                  </from>
                  <to>
                    <xdr:col>5</xdr:col>
                    <xdr:colOff>19050</xdr:colOff>
                    <xdr:row>4</xdr:row>
                    <xdr:rowOff>0</xdr:rowOff>
                  </to>
                </anchor>
              </controlPr>
            </control>
          </mc:Choice>
        </mc:AlternateContent>
        <mc:AlternateContent xmlns:mc="http://schemas.openxmlformats.org/markup-compatibility/2006">
          <mc:Choice Requires="x14">
            <control shapeId="148483" r:id="rId6" name="チェック 3">
              <controlPr defaultSize="0" autoFill="0" autoLine="0" autoPict="0">
                <anchor moveWithCells="1">
                  <from>
                    <xdr:col>4</xdr:col>
                    <xdr:colOff>19050</xdr:colOff>
                    <xdr:row>6</xdr:row>
                    <xdr:rowOff>0</xdr:rowOff>
                  </from>
                  <to>
                    <xdr:col>5</xdr:col>
                    <xdr:colOff>19050</xdr:colOff>
                    <xdr:row>7</xdr:row>
                    <xdr:rowOff>0</xdr:rowOff>
                  </to>
                </anchor>
              </controlPr>
            </control>
          </mc:Choice>
        </mc:AlternateContent>
        <mc:AlternateContent xmlns:mc="http://schemas.openxmlformats.org/markup-compatibility/2006">
          <mc:Choice Requires="x14">
            <control shapeId="148485" r:id="rId7" name="チェック 5">
              <controlPr defaultSize="0" autoFill="0" autoLine="0" autoPict="0">
                <anchor moveWithCells="1">
                  <from>
                    <xdr:col>4</xdr:col>
                    <xdr:colOff>19050</xdr:colOff>
                    <xdr:row>7</xdr:row>
                    <xdr:rowOff>0</xdr:rowOff>
                  </from>
                  <to>
                    <xdr:col>5</xdr:col>
                    <xdr:colOff>19050</xdr:colOff>
                    <xdr:row>8</xdr:row>
                    <xdr:rowOff>0</xdr:rowOff>
                  </to>
                </anchor>
              </controlPr>
            </control>
          </mc:Choice>
        </mc:AlternateContent>
        <mc:AlternateContent xmlns:mc="http://schemas.openxmlformats.org/markup-compatibility/2006">
          <mc:Choice Requires="x14">
            <control shapeId="148486" r:id="rId8" name="チェック 6">
              <controlPr defaultSize="0" autoFill="0" autoLine="0" autoPict="0">
                <anchor moveWithCells="1">
                  <from>
                    <xdr:col>4</xdr:col>
                    <xdr:colOff>19050</xdr:colOff>
                    <xdr:row>6</xdr:row>
                    <xdr:rowOff>0</xdr:rowOff>
                  </from>
                  <to>
                    <xdr:col>5</xdr:col>
                    <xdr:colOff>19050</xdr:colOff>
                    <xdr:row>7</xdr:row>
                    <xdr:rowOff>0</xdr:rowOff>
                  </to>
                </anchor>
              </controlPr>
            </control>
          </mc:Choice>
        </mc:AlternateContent>
        <mc:AlternateContent xmlns:mc="http://schemas.openxmlformats.org/markup-compatibility/2006">
          <mc:Choice Requires="x14">
            <control shapeId="148487" r:id="rId9" name="チェック 7">
              <controlPr defaultSize="0" autoFill="0" autoLine="0" autoPict="0">
                <anchor moveWithCells="1">
                  <from>
                    <xdr:col>4</xdr:col>
                    <xdr:colOff>19050</xdr:colOff>
                    <xdr:row>8</xdr:row>
                    <xdr:rowOff>0</xdr:rowOff>
                  </from>
                  <to>
                    <xdr:col>5</xdr:col>
                    <xdr:colOff>19050</xdr:colOff>
                    <xdr:row>9</xdr:row>
                    <xdr:rowOff>0</xdr:rowOff>
                  </to>
                </anchor>
              </controlPr>
            </control>
          </mc:Choice>
        </mc:AlternateContent>
        <mc:AlternateContent xmlns:mc="http://schemas.openxmlformats.org/markup-compatibility/2006">
          <mc:Choice Requires="x14">
            <control shapeId="148488" r:id="rId10" name="チェック 8">
              <controlPr defaultSize="0" autoFill="0" autoLine="0" autoPict="0">
                <anchor moveWithCells="1">
                  <from>
                    <xdr:col>4</xdr:col>
                    <xdr:colOff>19050</xdr:colOff>
                    <xdr:row>7</xdr:row>
                    <xdr:rowOff>0</xdr:rowOff>
                  </from>
                  <to>
                    <xdr:col>5</xdr:col>
                    <xdr:colOff>19050</xdr:colOff>
                    <xdr:row>8</xdr:row>
                    <xdr:rowOff>0</xdr:rowOff>
                  </to>
                </anchor>
              </controlPr>
            </control>
          </mc:Choice>
        </mc:AlternateContent>
        <mc:AlternateContent xmlns:mc="http://schemas.openxmlformats.org/markup-compatibility/2006">
          <mc:Choice Requires="x14">
            <control shapeId="148489" r:id="rId11" name="チェック 9">
              <controlPr defaultSize="0" autoFill="0" autoLine="0" autoPict="0">
                <anchor moveWithCells="1">
                  <from>
                    <xdr:col>4</xdr:col>
                    <xdr:colOff>19050</xdr:colOff>
                    <xdr:row>8</xdr:row>
                    <xdr:rowOff>0</xdr:rowOff>
                  </from>
                  <to>
                    <xdr:col>5</xdr:col>
                    <xdr:colOff>19050</xdr:colOff>
                    <xdr:row>9</xdr:row>
                    <xdr:rowOff>0</xdr:rowOff>
                  </to>
                </anchor>
              </controlPr>
            </control>
          </mc:Choice>
        </mc:AlternateContent>
        <mc:AlternateContent xmlns:mc="http://schemas.openxmlformats.org/markup-compatibility/2006">
          <mc:Choice Requires="x14">
            <control shapeId="148490" r:id="rId12" name="チェック 10">
              <controlPr defaultSize="0" autoFill="0" autoLine="0" autoPict="0">
                <anchor moveWithCells="1">
                  <from>
                    <xdr:col>4</xdr:col>
                    <xdr:colOff>19050</xdr:colOff>
                    <xdr:row>9</xdr:row>
                    <xdr:rowOff>0</xdr:rowOff>
                  </from>
                  <to>
                    <xdr:col>5</xdr:col>
                    <xdr:colOff>19050</xdr:colOff>
                    <xdr:row>10</xdr:row>
                    <xdr:rowOff>0</xdr:rowOff>
                  </to>
                </anchor>
              </controlPr>
            </control>
          </mc:Choice>
        </mc:AlternateContent>
        <mc:AlternateContent xmlns:mc="http://schemas.openxmlformats.org/markup-compatibility/2006">
          <mc:Choice Requires="x14">
            <control shapeId="148491" r:id="rId13" name="チェック 11">
              <controlPr defaultSize="0" autoFill="0" autoLine="0" autoPict="0">
                <anchor moveWithCells="1">
                  <from>
                    <xdr:col>4</xdr:col>
                    <xdr:colOff>19050</xdr:colOff>
                    <xdr:row>8</xdr:row>
                    <xdr:rowOff>0</xdr:rowOff>
                  </from>
                  <to>
                    <xdr:col>5</xdr:col>
                    <xdr:colOff>19050</xdr:colOff>
                    <xdr:row>9</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B1:T55"/>
  <sheetViews>
    <sheetView view="pageBreakPreview" zoomScaleSheetLayoutView="100" workbookViewId="0"/>
  </sheetViews>
  <sheetFormatPr defaultRowHeight="18" customHeight="1" x14ac:dyDescent="0.15"/>
  <cols>
    <col min="1" max="1" width="4.625" style="3" customWidth="1"/>
    <col min="2" max="9" width="9.625" style="3" customWidth="1"/>
    <col min="10" max="10" width="4.625" style="3" customWidth="1"/>
    <col min="11" max="11" width="10.125" style="3" customWidth="1"/>
    <col min="12" max="12" width="3.75" style="3" customWidth="1"/>
    <col min="13" max="13" width="3.5" style="3" bestFit="1" customWidth="1"/>
    <col min="14" max="14" width="9" style="3" customWidth="1"/>
    <col min="15" max="16384" width="9" style="3"/>
  </cols>
  <sheetData>
    <row r="1" spans="2:20" s="159" customFormat="1" ht="18" customHeight="1" x14ac:dyDescent="0.15">
      <c r="B1" s="161"/>
      <c r="C1" s="161"/>
    </row>
    <row r="2" spans="2:20" s="159" customFormat="1" ht="18" customHeight="1" x14ac:dyDescent="0.15">
      <c r="B2" s="161"/>
      <c r="C2" s="161"/>
      <c r="K2" s="176" t="s">
        <v>287</v>
      </c>
      <c r="L2" s="331"/>
      <c r="M2" s="331" t="s">
        <v>12</v>
      </c>
    </row>
    <row r="3" spans="2:20" s="159" customFormat="1" ht="18" customHeight="1" x14ac:dyDescent="0.15">
      <c r="H3" s="493" t="s">
        <v>275</v>
      </c>
      <c r="I3" s="493"/>
    </row>
    <row r="4" spans="2:20" s="159" customFormat="1" ht="18" customHeight="1" x14ac:dyDescent="0.15"/>
    <row r="5" spans="2:20" s="159" customFormat="1" ht="18" customHeight="1" x14ac:dyDescent="0.15">
      <c r="B5" s="126" t="str">
        <f>IF(入力ｼｰﾄ!J24="","監督員　"&amp;入力ｼｰﾄ!J23&amp;"　様","監督員　"&amp;入力ｼｰﾄ!J24&amp;"　様")</f>
        <v>監督員　でまち　○○　様</v>
      </c>
      <c r="C5" s="55"/>
      <c r="L5" s="126"/>
      <c r="M5" s="55"/>
    </row>
    <row r="6" spans="2:20" s="159" customFormat="1" ht="18" customHeight="1" x14ac:dyDescent="0.15"/>
    <row r="7" spans="2:20" s="159" customFormat="1" ht="18" customHeight="1" x14ac:dyDescent="0.15">
      <c r="F7" s="122" t="s">
        <v>153</v>
      </c>
      <c r="G7" s="224" t="str">
        <f>入力ｼｰﾄ!J26</f>
        <v>株式会社□□コンサル</v>
      </c>
      <c r="I7" s="126"/>
      <c r="J7" s="126"/>
      <c r="K7" s="210"/>
      <c r="L7" s="210"/>
      <c r="M7" s="210"/>
      <c r="P7" s="117"/>
      <c r="R7" s="720"/>
      <c r="S7" s="721"/>
      <c r="T7" s="721"/>
    </row>
    <row r="8" spans="2:20" s="159" customFormat="1" ht="18" customHeight="1" x14ac:dyDescent="0.15">
      <c r="F8" s="122" t="s">
        <v>161</v>
      </c>
      <c r="G8" s="224" t="str">
        <f>IF(入力ｼｰﾄ!J31="",入力ｼｰﾄ!J28,入力ｼｰﾄ!J31)</f>
        <v>はやし　○○</v>
      </c>
      <c r="I8" s="118"/>
      <c r="P8" s="117"/>
      <c r="R8" s="722"/>
      <c r="S8" s="722"/>
    </row>
    <row r="9" spans="2:20" s="159" customFormat="1" ht="18" customHeight="1" x14ac:dyDescent="0.15"/>
    <row r="10" spans="2:20" s="159" customFormat="1" ht="18" customHeight="1" x14ac:dyDescent="0.15"/>
    <row r="11" spans="2:20" s="159" customFormat="1" ht="20.100000000000001" customHeight="1" x14ac:dyDescent="0.15">
      <c r="B11" s="663" t="str">
        <f>"業務段階確認申出書　(第　"&amp;DBCS(L2)&amp;"　回）"</f>
        <v>業務段階確認申出書　(第　　回）</v>
      </c>
      <c r="C11" s="663"/>
      <c r="D11" s="663"/>
      <c r="E11" s="663"/>
      <c r="F11" s="663"/>
      <c r="G11" s="663"/>
      <c r="H11" s="663"/>
      <c r="I11" s="663"/>
      <c r="L11" s="663"/>
      <c r="M11" s="663"/>
      <c r="N11" s="663"/>
      <c r="O11" s="663"/>
      <c r="P11" s="663"/>
      <c r="Q11" s="663"/>
      <c r="R11" s="663"/>
      <c r="S11" s="663"/>
    </row>
    <row r="12" spans="2:20" s="159" customFormat="1" ht="18" customHeight="1" x14ac:dyDescent="0.15"/>
    <row r="13" spans="2:20" s="159" customFormat="1" ht="18" customHeight="1" x14ac:dyDescent="0.15"/>
    <row r="14" spans="2:20" s="159" customFormat="1" ht="18" customHeight="1" x14ac:dyDescent="0.15">
      <c r="B14" s="159" t="s">
        <v>148</v>
      </c>
      <c r="D14" s="223" t="str">
        <f>入力ｼｰﾄ!E21</f>
        <v>市道○○線○○業務委託</v>
      </c>
      <c r="E14" s="225"/>
      <c r="F14" s="225"/>
      <c r="G14" s="225"/>
      <c r="I14" s="225"/>
      <c r="J14" s="225"/>
      <c r="N14" s="722"/>
      <c r="O14" s="722"/>
      <c r="P14" s="722"/>
      <c r="Q14" s="722"/>
      <c r="R14" s="722"/>
      <c r="S14" s="722"/>
      <c r="T14" s="722"/>
    </row>
    <row r="15" spans="2:20" s="159" customFormat="1" ht="18" customHeight="1" x14ac:dyDescent="0.15">
      <c r="D15" s="255"/>
      <c r="E15" s="255"/>
      <c r="F15" s="255"/>
      <c r="G15" s="117"/>
      <c r="H15" s="117"/>
      <c r="I15" s="117"/>
      <c r="N15" s="255"/>
      <c r="O15" s="255"/>
      <c r="P15" s="255"/>
      <c r="Q15" s="117"/>
      <c r="R15" s="117"/>
      <c r="S15" s="117"/>
    </row>
    <row r="16" spans="2:20" s="159" customFormat="1" ht="18" customHeight="1" x14ac:dyDescent="0.15">
      <c r="B16" s="159" t="s">
        <v>336</v>
      </c>
      <c r="D16" s="223" t="str">
        <f>入力ｼｰﾄ!E22&amp;"　地内"</f>
        <v>砺波市　庄川町○外　地内</v>
      </c>
      <c r="E16" s="330"/>
      <c r="F16" s="330"/>
      <c r="G16" s="330"/>
      <c r="I16" s="3"/>
      <c r="J16" s="3"/>
      <c r="N16" s="722"/>
      <c r="O16" s="721"/>
      <c r="P16" s="721"/>
      <c r="Q16" s="721"/>
      <c r="R16" s="3"/>
      <c r="S16" s="3"/>
      <c r="T16" s="3"/>
    </row>
    <row r="17" spans="2:18" s="159" customFormat="1" ht="18" customHeight="1" x14ac:dyDescent="0.15">
      <c r="D17" s="255"/>
      <c r="E17" s="255"/>
      <c r="F17" s="255"/>
      <c r="N17" s="255"/>
      <c r="O17" s="255"/>
      <c r="P17" s="255"/>
    </row>
    <row r="18" spans="2:18" s="159" customFormat="1" ht="18" customHeight="1" x14ac:dyDescent="0.15">
      <c r="B18" s="159" t="s">
        <v>285</v>
      </c>
      <c r="D18" s="724">
        <f>IF(入力ｼｰﾄ!E30="",入力ｼｰﾄ!E29,入力ｼｰﾄ!E30)</f>
        <v>1200000</v>
      </c>
      <c r="E18" s="724"/>
      <c r="F18" s="724"/>
      <c r="N18" s="725"/>
      <c r="O18" s="725"/>
      <c r="P18" s="725"/>
    </row>
    <row r="19" spans="2:18" s="159" customFormat="1" ht="18" customHeight="1" x14ac:dyDescent="0.15">
      <c r="D19" s="255"/>
      <c r="E19" s="255"/>
      <c r="F19" s="255"/>
      <c r="N19" s="255"/>
      <c r="O19" s="255"/>
      <c r="P19" s="255"/>
    </row>
    <row r="20" spans="2:18" s="159" customFormat="1" ht="18" customHeight="1" x14ac:dyDescent="0.15">
      <c r="B20" s="159" t="s">
        <v>40</v>
      </c>
      <c r="D20" s="723">
        <f>入力ｼｰﾄ!E23</f>
        <v>45387</v>
      </c>
      <c r="E20" s="723"/>
      <c r="F20" s="723"/>
      <c r="G20" s="234"/>
      <c r="Q20" s="234"/>
    </row>
    <row r="21" spans="2:18" s="159" customFormat="1" ht="18" customHeight="1" x14ac:dyDescent="0.15">
      <c r="D21" s="332"/>
      <c r="E21" s="255"/>
      <c r="F21" s="332"/>
      <c r="G21" s="234"/>
      <c r="N21" s="332"/>
      <c r="O21" s="255"/>
      <c r="P21" s="332"/>
      <c r="Q21" s="234"/>
    </row>
    <row r="22" spans="2:18" s="159" customFormat="1" ht="18" customHeight="1" x14ac:dyDescent="0.15">
      <c r="B22" s="159" t="s">
        <v>26</v>
      </c>
      <c r="D22" s="723">
        <f>入力ｼｰﾄ!E25</f>
        <v>45388</v>
      </c>
      <c r="E22" s="723"/>
      <c r="F22" s="723"/>
      <c r="G22" s="234" t="s">
        <v>63</v>
      </c>
      <c r="H22" s="122"/>
      <c r="N22" s="723"/>
      <c r="O22" s="723"/>
      <c r="P22" s="723"/>
      <c r="Q22" s="234"/>
      <c r="R22" s="122"/>
    </row>
    <row r="23" spans="2:18" s="159" customFormat="1" ht="18" customHeight="1" x14ac:dyDescent="0.15">
      <c r="D23" s="723">
        <f>IF(入力ｼｰﾄ!E27="",入力ｼｰﾄ!E26,入力ｼｰﾄ!E27)</f>
        <v>45626</v>
      </c>
      <c r="E23" s="723"/>
      <c r="F23" s="723"/>
      <c r="G23" s="234" t="s">
        <v>3</v>
      </c>
      <c r="H23" s="122"/>
      <c r="N23" s="723"/>
      <c r="O23" s="723"/>
      <c r="P23" s="723"/>
      <c r="Q23" s="234"/>
      <c r="R23" s="122"/>
    </row>
    <row r="24" spans="2:18" s="159" customFormat="1" ht="18" customHeight="1" x14ac:dyDescent="0.15">
      <c r="D24" s="255"/>
      <c r="E24" s="255"/>
      <c r="F24" s="255"/>
      <c r="N24" s="255"/>
      <c r="O24" s="255"/>
      <c r="P24" s="255"/>
    </row>
    <row r="25" spans="2:18" s="159" customFormat="1" ht="18" customHeight="1" x14ac:dyDescent="0.15">
      <c r="B25" s="159" t="s">
        <v>42</v>
      </c>
    </row>
    <row r="26" spans="2:18" s="159" customFormat="1" ht="18" customHeight="1" x14ac:dyDescent="0.15">
      <c r="B26" s="726" t="s">
        <v>136</v>
      </c>
      <c r="C26" s="727"/>
      <c r="D26" s="726" t="s">
        <v>51</v>
      </c>
      <c r="E26" s="727"/>
      <c r="F26" s="726" t="s">
        <v>126</v>
      </c>
      <c r="G26" s="727"/>
      <c r="H26" s="730" t="s">
        <v>128</v>
      </c>
      <c r="I26" s="731"/>
    </row>
    <row r="27" spans="2:18" s="159" customFormat="1" ht="18" customHeight="1" x14ac:dyDescent="0.15">
      <c r="B27" s="728"/>
      <c r="C27" s="729"/>
      <c r="D27" s="728"/>
      <c r="E27" s="729"/>
      <c r="F27" s="728"/>
      <c r="G27" s="729"/>
      <c r="H27" s="732"/>
      <c r="I27" s="733"/>
    </row>
    <row r="28" spans="2:18" s="159" customFormat="1" ht="18" customHeight="1" x14ac:dyDescent="0.15">
      <c r="B28" s="260"/>
      <c r="D28" s="260"/>
      <c r="F28" s="260"/>
      <c r="H28" s="260"/>
      <c r="I28" s="296"/>
    </row>
    <row r="29" spans="2:18" s="159" customFormat="1" ht="18" customHeight="1" x14ac:dyDescent="0.15">
      <c r="B29" s="260"/>
      <c r="D29" s="260"/>
      <c r="F29" s="260"/>
      <c r="H29" s="260"/>
      <c r="I29" s="296"/>
    </row>
    <row r="30" spans="2:18" s="159" customFormat="1" ht="18" customHeight="1" x14ac:dyDescent="0.15">
      <c r="B30" s="260"/>
      <c r="D30" s="260"/>
      <c r="F30" s="260"/>
      <c r="H30" s="260"/>
      <c r="I30" s="296"/>
    </row>
    <row r="31" spans="2:18" s="159" customFormat="1" ht="18" customHeight="1" x14ac:dyDescent="0.15">
      <c r="B31" s="260"/>
      <c r="D31" s="260"/>
      <c r="F31" s="260"/>
      <c r="H31" s="260"/>
      <c r="I31" s="296"/>
    </row>
    <row r="32" spans="2:18" s="159" customFormat="1" ht="18" customHeight="1" x14ac:dyDescent="0.15">
      <c r="B32" s="260"/>
      <c r="D32" s="260"/>
      <c r="F32" s="260"/>
      <c r="H32" s="260"/>
      <c r="I32" s="296"/>
    </row>
    <row r="33" spans="2:9" s="159" customFormat="1" ht="18" customHeight="1" x14ac:dyDescent="0.15">
      <c r="B33" s="260"/>
      <c r="D33" s="260"/>
      <c r="F33" s="260"/>
      <c r="H33" s="260"/>
      <c r="I33" s="296"/>
    </row>
    <row r="34" spans="2:9" s="159" customFormat="1" ht="18" customHeight="1" x14ac:dyDescent="0.15">
      <c r="B34" s="260"/>
      <c r="D34" s="260"/>
      <c r="F34" s="260"/>
      <c r="H34" s="260"/>
      <c r="I34" s="296"/>
    </row>
    <row r="35" spans="2:9" s="159" customFormat="1" ht="18" customHeight="1" x14ac:dyDescent="0.15">
      <c r="B35" s="260"/>
      <c r="D35" s="260"/>
      <c r="F35" s="260"/>
      <c r="H35" s="260"/>
      <c r="I35" s="296"/>
    </row>
    <row r="36" spans="2:9" s="159" customFormat="1" ht="18" customHeight="1" x14ac:dyDescent="0.15">
      <c r="B36" s="260"/>
      <c r="D36" s="260"/>
      <c r="F36" s="260"/>
      <c r="H36" s="260"/>
      <c r="I36" s="296"/>
    </row>
    <row r="37" spans="2:9" s="159" customFormat="1" ht="18" customHeight="1" x14ac:dyDescent="0.15">
      <c r="B37" s="260"/>
      <c r="D37" s="260"/>
      <c r="F37" s="260"/>
      <c r="H37" s="260"/>
      <c r="I37" s="296"/>
    </row>
    <row r="38" spans="2:9" s="159" customFormat="1" ht="18" customHeight="1" x14ac:dyDescent="0.15">
      <c r="B38" s="260"/>
      <c r="D38" s="260"/>
      <c r="F38" s="260"/>
      <c r="H38" s="260"/>
      <c r="I38" s="296"/>
    </row>
    <row r="39" spans="2:9" s="159" customFormat="1" ht="18" customHeight="1" x14ac:dyDescent="0.15">
      <c r="B39" s="260"/>
      <c r="D39" s="260"/>
      <c r="F39" s="260"/>
      <c r="H39" s="260"/>
      <c r="I39" s="296"/>
    </row>
    <row r="40" spans="2:9" s="159" customFormat="1" ht="18" customHeight="1" x14ac:dyDescent="0.15">
      <c r="B40" s="261"/>
      <c r="C40" s="274"/>
      <c r="D40" s="261"/>
      <c r="E40" s="274"/>
      <c r="F40" s="261"/>
      <c r="G40" s="274"/>
      <c r="H40" s="261"/>
      <c r="I40" s="297"/>
    </row>
    <row r="41" spans="2:9" s="159" customFormat="1" ht="18" customHeight="1" x14ac:dyDescent="0.15"/>
    <row r="42" spans="2:9" s="159" customFormat="1" ht="18" customHeight="1" x14ac:dyDescent="0.15">
      <c r="B42" s="159" t="s">
        <v>2</v>
      </c>
      <c r="E42" s="493" t="s">
        <v>169</v>
      </c>
      <c r="F42" s="493"/>
    </row>
    <row r="43" spans="2:9" s="159" customFormat="1" ht="18" customHeight="1" x14ac:dyDescent="0.15"/>
    <row r="44" spans="2:9" s="159" customFormat="1" ht="18" customHeight="1" x14ac:dyDescent="0.15"/>
    <row r="45" spans="2:9" s="159" customFormat="1" ht="18" customHeight="1" x14ac:dyDescent="0.15">
      <c r="F45" s="233"/>
    </row>
    <row r="46" spans="2:9" s="159" customFormat="1" ht="18" customHeight="1" x14ac:dyDescent="0.15"/>
    <row r="47" spans="2:9" s="159" customFormat="1" ht="18" customHeight="1" x14ac:dyDescent="0.15"/>
    <row r="48" spans="2:9" s="159" customFormat="1" ht="18" customHeight="1" x14ac:dyDescent="0.15"/>
    <row r="49" s="159" customFormat="1" ht="18" customHeight="1" x14ac:dyDescent="0.15"/>
    <row r="50" s="159" customFormat="1" ht="18" customHeight="1" x14ac:dyDescent="0.15"/>
    <row r="51" s="159" customFormat="1" ht="18" customHeight="1" x14ac:dyDescent="0.15"/>
    <row r="52" s="159" customFormat="1" ht="18" customHeight="1" x14ac:dyDescent="0.15"/>
    <row r="53" s="159" customFormat="1" ht="18" customHeight="1" x14ac:dyDescent="0.15"/>
    <row r="54" s="159" customFormat="1" ht="18" customHeight="1" x14ac:dyDescent="0.15"/>
    <row r="55" s="159" customFormat="1" ht="18" customHeight="1" x14ac:dyDescent="0.15"/>
  </sheetData>
  <mergeCells count="19">
    <mergeCell ref="B26:C27"/>
    <mergeCell ref="D26:E27"/>
    <mergeCell ref="F26:G27"/>
    <mergeCell ref="H26:I27"/>
    <mergeCell ref="D22:F22"/>
    <mergeCell ref="N22:P22"/>
    <mergeCell ref="D23:F23"/>
    <mergeCell ref="N23:P23"/>
    <mergeCell ref="E42:F42"/>
    <mergeCell ref="N14:T14"/>
    <mergeCell ref="N16:Q16"/>
    <mergeCell ref="D18:F18"/>
    <mergeCell ref="N18:P18"/>
    <mergeCell ref="D20:F20"/>
    <mergeCell ref="H3:I3"/>
    <mergeCell ref="R7:T7"/>
    <mergeCell ref="R8:S8"/>
    <mergeCell ref="B11:I11"/>
    <mergeCell ref="L11:S11"/>
  </mergeCells>
  <phoneticPr fontId="3"/>
  <conditionalFormatting sqref="D20:F20 D22:F23 E42:F42">
    <cfRule type="cellIs" dxfId="31" priority="1" operator="between">
      <formula>43586</formula>
      <formula>43830</formula>
    </cfRule>
  </conditionalFormatting>
  <conditionalFormatting sqref="H3:I3">
    <cfRule type="cellIs" dxfId="30" priority="2" operator="between">
      <formula>43586</formula>
      <formula>43830</formula>
    </cfRule>
  </conditionalFormatting>
  <dataValidations count="2">
    <dataValidation imeMode="off" allowBlank="1" showInputMessage="1" showErrorMessage="1" sqref="E42:F42 L2 H3:I3 D28:D40 F28:F40 H28:H40" xr:uid="{00000000-0002-0000-1100-000000000000}"/>
    <dataValidation imeMode="on" allowBlank="1" showInputMessage="1" showErrorMessage="1" sqref="E28:E40 G28:G40 I28:I40 B28:C40" xr:uid="{00000000-0002-0000-1100-000001000000}"/>
  </dataValidations>
  <pageMargins left="0.98425196850393681" right="0.39370078740157483" top="0.59055118110236227" bottom="0.78740157480314965"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20</vt:i4>
      </vt:variant>
    </vt:vector>
  </HeadingPairs>
  <TitlesOfParts>
    <vt:vector size="43" baseType="lpstr">
      <vt:lpstr>入力ｼｰﾄ</vt:lpstr>
      <vt:lpstr>着手届</vt:lpstr>
      <vt:lpstr>工程表</vt:lpstr>
      <vt:lpstr>管理技術者</vt:lpstr>
      <vt:lpstr>管理技術者変更</vt:lpstr>
      <vt:lpstr>参考）電子納品</vt:lpstr>
      <vt:lpstr>履行報告</vt:lpstr>
      <vt:lpstr>打合簿</vt:lpstr>
      <vt:lpstr>段階確認</vt:lpstr>
      <vt:lpstr>身分証交付</vt:lpstr>
      <vt:lpstr>身分証</vt:lpstr>
      <vt:lpstr>再委託</vt:lpstr>
      <vt:lpstr>履行期間延長</vt:lpstr>
      <vt:lpstr>事故報告</vt:lpstr>
      <vt:lpstr>前払金請求</vt:lpstr>
      <vt:lpstr>一部完了検査申請</vt:lpstr>
      <vt:lpstr>既済検査申請</vt:lpstr>
      <vt:lpstr>完了届</vt:lpstr>
      <vt:lpstr>引渡書</vt:lpstr>
      <vt:lpstr>請求書</vt:lpstr>
      <vt:lpstr>部分払請求書</vt:lpstr>
      <vt:lpstr>作業責任者</vt:lpstr>
      <vt:lpstr>作業責任者変更</vt:lpstr>
      <vt:lpstr>引渡書!Print_Area</vt:lpstr>
      <vt:lpstr>管理技術者!Print_Area</vt:lpstr>
      <vt:lpstr>管理技術者変更!Print_Area</vt:lpstr>
      <vt:lpstr>既済検査申請!Print_Area</vt:lpstr>
      <vt:lpstr>再委託!Print_Area</vt:lpstr>
      <vt:lpstr>作業責任者!Print_Area</vt:lpstr>
      <vt:lpstr>作業責任者変更!Print_Area</vt:lpstr>
      <vt:lpstr>'参考）電子納品'!Print_Area</vt:lpstr>
      <vt:lpstr>事故報告!Print_Area</vt:lpstr>
      <vt:lpstr>身分証!Print_Area</vt:lpstr>
      <vt:lpstr>身分証交付!Print_Area</vt:lpstr>
      <vt:lpstr>請求書!Print_Area</vt:lpstr>
      <vt:lpstr>前払金請求!Print_Area</vt:lpstr>
      <vt:lpstr>打合簿!Print_Area</vt:lpstr>
      <vt:lpstr>段階確認!Print_Area</vt:lpstr>
      <vt:lpstr>入力ｼｰﾄ!Print_Area</vt:lpstr>
      <vt:lpstr>部分払請求書!Print_Area</vt:lpstr>
      <vt:lpstr>履行期間延長!Print_Area</vt:lpstr>
      <vt:lpstr>履行報告!Print_Area</vt:lpstr>
      <vt:lpstr>'参考）電子納品'!Print_Titles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技術指導係</dc:creator>
  <cp:lastModifiedBy> </cp:lastModifiedBy>
  <cp:lastPrinted>2024-06-04T10:54:33Z</cp:lastPrinted>
  <dcterms:created xsi:type="dcterms:W3CDTF">2002-10-08T07:48:18Z</dcterms:created>
  <dcterms:modified xsi:type="dcterms:W3CDTF">2024-06-04T10:56:30Z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5" baseType="lpwstr">
      <vt:lpwstr>2.1.12.0</vt:lpwstr>
      <vt:lpwstr>2.1.13.0</vt:lpwstr>
      <vt:lpwstr>3.1.10.0</vt:lpwstr>
      <vt:lpwstr>3.1.9.0</vt:lpwstr>
      <vt:lpwstr>5.0.2.0</vt:lpwstr>
    </vt:vector>
  </property>
  <property fmtid="{DCFEDD21-7773-49B2-8022-6FC58DB5260B}" pid="3" name="LastSavedVersion">
    <vt:lpwstr>5.0.2.0</vt:lpwstr>
  </property>
  <property fmtid="{DCFEDD21-7773-49B2-8022-6FC58DB5260B}" pid="4" name="LastSavedDate">
    <vt:filetime>2023-04-03T11:50:49Z</vt:filetime>
  </property>
</Properties>
</file>